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20" yWindow="-120" windowWidth="29040" windowHeight="15840"/>
  </bookViews>
  <sheets>
    <sheet name="Лист 1" sheetId="12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2"/>
  <c r="I10"/>
  <c r="J10" l="1"/>
  <c r="K10"/>
  <c r="L10" l="1"/>
  <c r="M9"/>
  <c r="N9"/>
  <c r="O9"/>
  <c r="M10"/>
  <c r="N10"/>
  <c r="O10"/>
</calcChain>
</file>

<file path=xl/sharedStrings.xml><?xml version="1.0" encoding="utf-8"?>
<sst xmlns="http://schemas.openxmlformats.org/spreadsheetml/2006/main" count="26" uniqueCount="26">
  <si>
    <t>Среднее квадратичное отклонение</t>
  </si>
  <si>
    <t xml:space="preserve">Средняя арифметическая цена за единицу     &lt;ц&gt; </t>
  </si>
  <si>
    <t>Коммерческие предложения, данные реестра контрактов (руб./ед.изм.)</t>
  </si>
  <si>
    <t>Кол-во</t>
  </si>
  <si>
    <t>Ед. изм</t>
  </si>
  <si>
    <t>№</t>
  </si>
  <si>
    <t xml:space="preserve">Наименование предмета контракта 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</si>
  <si>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</si>
  <si>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rFont val="Times New Roman"/>
        <family val="1"/>
        <charset val="204"/>
      </rPr>
      <t>Расчет Н(М)ЦК по формуле</t>
    </r>
    <r>
      <rPr>
        <sz val="11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</si>
  <si>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</si>
  <si>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шт</t>
  </si>
  <si>
    <t>КП 1</t>
  </si>
  <si>
    <t>КП 2</t>
  </si>
  <si>
    <t>КП 3</t>
  </si>
  <si>
    <t>Однородность совокупности значений выявленных цен, используемых в расчете Н(М)ЦК</t>
  </si>
  <si>
    <t>Н(М)ЦК, определяемая методом сопоставимых рыночных цен (анализа рынка)</t>
  </si>
  <si>
    <t>Основные характеристики объекта закупки</t>
  </si>
  <si>
    <t>Указаны в описании объекта закупки</t>
  </si>
  <si>
    <t>Обоснование начальной (максимальной) цены контракта (Н(М)ЦК</t>
  </si>
  <si>
    <t xml:space="preserve">Используемый метод определения НМЦК с обоснованием                                                                                            </t>
  </si>
  <si>
    <t xml:space="preserve">Метод сопоставимых рыночных цен (анализа рынка)
В соответствии с частью 6 статьи 22 Федерального закона от 05.04.2013 №44-ФЗ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</si>
  <si>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 xml:space="preserve">Дата подготовки обоснования НМЦК: </t>
  </si>
  <si>
    <t>В результате проведенного расчета Н(М)ЦК составила:4 366 666,67 руб. 00 коп. (четыре миллиона триста шестьдесят шесть тысяч шестьсот шестьдесят шесть рублей 67 копеек). Начальная (максимальная) цена контракта принимается в пределах выделенных бюджетных средств - 2 764 000,00</t>
  </si>
  <si>
    <t xml:space="preserve"> Н(М)ЦК составляет:</t>
  </si>
  <si>
    <t>Выполнение работ по проектированию реконструкции сетей водопровода от водопроводной насосной станции по адресу: ул. Красная, 100Г до тепловой станции в городе Рубцовске Алтайского края</t>
  </si>
  <si>
    <t xml:space="preserve">Приложение № 1
к извещению об осуществлении закупки
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</si>
</sst>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2" fontId="1" fillId="0" borderId="0" xfId="0" applyNumberFormat="1" applyFont="1" applyFill="1" applyBorder="1" applyAlignment="1">
      <alignment wrapText="1"/>
    </xf>
    <xf numFmtId="0" fontId="1" fillId="0" borderId="0" xfId="0" applyFont="1" applyFill="1"/>
    <xf numFmtId="0" fontId="2" fillId="0" borderId="0" xfId="0" applyFont="1" applyFill="1"/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10" fillId="0" borderId="4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8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45243</xdr:colOff>
      <xdr:row>8</xdr:row>
      <xdr:rowOff>130969</xdr:rowOff>
    </xdr:from>
    <xdr:to>
      <xdr:col>9</xdr:col>
      <xdr:colOff>978693</xdr:colOff>
      <xdr:row>8</xdr:row>
      <xdr:rowOff>473869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15524" y="5798344"/>
          <a:ext cx="9334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1547812</xdr:colOff>
      <xdr:row>7</xdr:row>
      <xdr:rowOff>762860</xdr:rowOff>
    </xdr:from>
    <xdr:to>
      <xdr:col>9</xdr:col>
      <xdr:colOff>59530</xdr:colOff>
      <xdr:row>7</xdr:row>
      <xdr:rowOff>1081088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01437" y="5537266"/>
          <a:ext cx="1131093" cy="318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47625</xdr:colOff>
      <xdr:row>8</xdr:row>
      <xdr:rowOff>1323975</xdr:rowOff>
    </xdr:from>
    <xdr:to>
      <xdr:col>11</xdr:col>
      <xdr:colOff>9525</xdr:colOff>
      <xdr:row>8</xdr:row>
      <xdr:rowOff>1685925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896475" y="38604825"/>
          <a:ext cx="1476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238125</xdr:colOff>
      <xdr:row>8</xdr:row>
      <xdr:rowOff>971550</xdr:rowOff>
    </xdr:from>
    <xdr:to>
      <xdr:col>10</xdr:col>
      <xdr:colOff>390525</xdr:colOff>
      <xdr:row>8</xdr:row>
      <xdr:rowOff>1200150</xdr:rowOff>
    </xdr:to>
    <xdr:pic>
      <xdr:nvPicPr>
        <xdr:cNvPr id="29" name="Picture 6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86975" y="382524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9"/>
  <sheetViews>
    <sheetView tabSelected="1" topLeftCell="A3" zoomScale="80" zoomScaleNormal="80" workbookViewId="0">
      <selection sqref="A1:L12"/>
    </sheetView>
  </sheetViews>
  <sheetFormatPr defaultRowHeight="15"/>
  <cols>
    <col min="1" max="1" width="4.5703125" style="4" customWidth="1"/>
    <col min="2" max="2" width="40.7109375" style="4" customWidth="1"/>
    <col min="3" max="3" width="5.85546875" style="4" customWidth="1"/>
    <col min="4" max="4" width="10.85546875" style="4" customWidth="1"/>
    <col min="5" max="7" width="13.7109375" style="5" customWidth="1"/>
    <col min="8" max="8" width="17.7109375" style="4" customWidth="1"/>
    <col min="9" max="9" width="16.7109375" style="4" customWidth="1"/>
    <col min="10" max="10" width="15.85546875" style="4" customWidth="1"/>
    <col min="11" max="11" width="22.7109375" style="4" customWidth="1"/>
    <col min="12" max="12" width="16.7109375" style="4" customWidth="1"/>
    <col min="13" max="15" width="16.7109375" style="4" hidden="1" customWidth="1"/>
    <col min="16" max="16" width="16.7109375" style="4" customWidth="1"/>
    <col min="17" max="17" width="12.5703125" style="4" customWidth="1"/>
    <col min="18" max="18" width="11" style="4" customWidth="1"/>
    <col min="19" max="19" width="13.140625" style="4" bestFit="1" customWidth="1"/>
    <col min="20" max="20" width="11" style="4" customWidth="1"/>
    <col min="21" max="21" width="12.7109375" style="4" customWidth="1"/>
    <col min="22" max="22" width="13.140625" style="4" customWidth="1"/>
    <col min="23" max="23" width="13" style="4" customWidth="1"/>
    <col min="24" max="27" width="9.140625" style="4"/>
    <col min="28" max="28" width="14.7109375" style="4" customWidth="1"/>
    <col min="29" max="16384" width="9.140625" style="4"/>
  </cols>
  <sheetData>
    <row r="1" spans="1:32" ht="42" customHeight="1">
      <c r="I1" s="26" t="s">
        <v>25</v>
      </c>
      <c r="J1" s="27"/>
      <c r="K1" s="27"/>
      <c r="L1" s="27"/>
    </row>
    <row r="2" spans="1:32" ht="39" customHeight="1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32" ht="39" customHeight="1">
      <c r="A3" s="37" t="s">
        <v>16</v>
      </c>
      <c r="B3" s="38"/>
      <c r="C3" s="38"/>
      <c r="D3" s="39"/>
      <c r="E3" s="38" t="s">
        <v>17</v>
      </c>
      <c r="F3" s="38"/>
      <c r="G3" s="38"/>
      <c r="H3" s="38"/>
      <c r="I3" s="38"/>
      <c r="J3" s="38"/>
      <c r="K3" s="38"/>
      <c r="L3" s="39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32" ht="66" customHeight="1">
      <c r="A4" s="37" t="s">
        <v>19</v>
      </c>
      <c r="B4" s="38"/>
      <c r="C4" s="38"/>
      <c r="D4" s="39"/>
      <c r="E4" s="37" t="s">
        <v>20</v>
      </c>
      <c r="F4" s="38"/>
      <c r="G4" s="38"/>
      <c r="H4" s="38"/>
      <c r="I4" s="38"/>
      <c r="J4" s="38"/>
      <c r="K4" s="38"/>
      <c r="L4" s="39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32" ht="39" customHeight="1">
      <c r="A5" s="50" t="s">
        <v>21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2" ht="18" customHeight="1">
      <c r="A6" s="21"/>
      <c r="B6" s="22"/>
      <c r="C6" s="22"/>
      <c r="D6" s="22"/>
      <c r="E6" s="20"/>
      <c r="F6" s="20"/>
      <c r="G6" s="20"/>
      <c r="H6" s="20"/>
      <c r="I6" s="20"/>
      <c r="J6" s="20"/>
      <c r="K6" s="22"/>
      <c r="L6" s="23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32" ht="88.5" customHeight="1">
      <c r="A7" s="30" t="s">
        <v>5</v>
      </c>
      <c r="B7" s="30" t="s">
        <v>6</v>
      </c>
      <c r="C7" s="30" t="s">
        <v>4</v>
      </c>
      <c r="D7" s="30" t="s">
        <v>3</v>
      </c>
      <c r="E7" s="37" t="s">
        <v>2</v>
      </c>
      <c r="F7" s="38"/>
      <c r="G7" s="39"/>
      <c r="H7" s="34" t="s">
        <v>14</v>
      </c>
      <c r="I7" s="35"/>
      <c r="J7" s="36"/>
      <c r="K7" s="40" t="s">
        <v>15</v>
      </c>
      <c r="L7" s="41"/>
      <c r="M7" s="1"/>
      <c r="N7" s="2"/>
      <c r="O7" s="3"/>
      <c r="P7" s="1"/>
      <c r="Q7" s="1"/>
      <c r="R7" s="1"/>
      <c r="S7" s="1"/>
      <c r="T7" s="1"/>
      <c r="U7" s="1"/>
      <c r="V7" s="1"/>
      <c r="W7" s="1"/>
    </row>
    <row r="8" spans="1:32" ht="88.5" customHeight="1">
      <c r="A8" s="31"/>
      <c r="B8" s="31"/>
      <c r="C8" s="31"/>
      <c r="D8" s="31"/>
      <c r="E8" s="42" t="s">
        <v>11</v>
      </c>
      <c r="F8" s="42" t="s">
        <v>12</v>
      </c>
      <c r="G8" s="42" t="s">
        <v>13</v>
      </c>
      <c r="H8" s="44" t="s">
        <v>1</v>
      </c>
      <c r="I8" s="44" t="s">
        <v>0</v>
      </c>
      <c r="J8" s="44" t="s">
        <v>7</v>
      </c>
      <c r="K8" s="48" t="s">
        <v>8</v>
      </c>
      <c r="L8" s="46" t="s">
        <v>9</v>
      </c>
      <c r="M8" s="1"/>
      <c r="N8" s="2"/>
      <c r="O8" s="3"/>
      <c r="P8" s="1"/>
      <c r="Q8" s="1"/>
      <c r="R8" s="1"/>
      <c r="S8" s="1"/>
      <c r="T8" s="1"/>
      <c r="U8" s="1"/>
      <c r="V8" s="1"/>
      <c r="W8" s="1"/>
    </row>
    <row r="9" spans="1:32" ht="102" customHeight="1">
      <c r="A9" s="32"/>
      <c r="B9" s="32"/>
      <c r="C9" s="32"/>
      <c r="D9" s="32"/>
      <c r="E9" s="43"/>
      <c r="F9" s="43"/>
      <c r="G9" s="43"/>
      <c r="H9" s="45"/>
      <c r="I9" s="45"/>
      <c r="J9" s="45"/>
      <c r="K9" s="49"/>
      <c r="L9" s="47"/>
      <c r="M9" s="1" t="e">
        <f>D9*#REF!</f>
        <v>#REF!</v>
      </c>
      <c r="N9" s="2" t="e">
        <f>D9*#REF!</f>
        <v>#REF!</v>
      </c>
      <c r="O9" s="3" t="e">
        <f>D9*#REF!</f>
        <v>#REF!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  <c r="AD9" s="1"/>
      <c r="AE9" s="1"/>
      <c r="AF9" s="1"/>
    </row>
    <row r="10" spans="1:32" ht="159" customHeight="1">
      <c r="A10" s="10">
        <v>1</v>
      </c>
      <c r="B10" s="24" t="s">
        <v>24</v>
      </c>
      <c r="C10" s="9" t="s">
        <v>10</v>
      </c>
      <c r="D10" s="6">
        <v>1</v>
      </c>
      <c r="E10" s="17">
        <v>4200000</v>
      </c>
      <c r="F10" s="18">
        <v>4400000</v>
      </c>
      <c r="G10" s="19">
        <v>4500000</v>
      </c>
      <c r="H10" s="6">
        <f>ROUND(AVERAGE(E10:G10),2)</f>
        <v>4366666.67</v>
      </c>
      <c r="I10" s="7">
        <f>STDEV(E10:G10)</f>
        <v>152752.52316519467</v>
      </c>
      <c r="J10" s="7">
        <f>I10/H10*100</f>
        <v>3.4981493827921302</v>
      </c>
      <c r="K10" s="8">
        <f>ROUND(H10,2)*D10</f>
        <v>4366666.67</v>
      </c>
      <c r="L10" s="8">
        <f>K10/D10</f>
        <v>4366666.67</v>
      </c>
      <c r="M10" s="1" t="e">
        <f>D10*#REF!</f>
        <v>#REF!</v>
      </c>
      <c r="N10" s="2" t="e">
        <f>D10*#REF!</f>
        <v>#REF!</v>
      </c>
      <c r="O10" s="3" t="e">
        <f>D10*#REF!</f>
        <v>#REF!</v>
      </c>
      <c r="P10" s="3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  <c r="AD10" s="1"/>
      <c r="AE10" s="1"/>
      <c r="AF10" s="1"/>
    </row>
    <row r="11" spans="1:32" ht="55.5" customHeight="1">
      <c r="A11" s="33" t="s">
        <v>22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1"/>
      <c r="N11" s="2"/>
      <c r="O11" s="3"/>
      <c r="P11" s="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1"/>
      <c r="AC11" s="1"/>
      <c r="AD11" s="1"/>
      <c r="AE11" s="1"/>
      <c r="AF11" s="1"/>
    </row>
    <row r="12" spans="1:32" ht="18.75" customHeight="1">
      <c r="A12" s="11"/>
      <c r="B12" s="29" t="s">
        <v>23</v>
      </c>
      <c r="C12" s="29"/>
      <c r="D12" s="29"/>
      <c r="E12" s="29"/>
      <c r="F12" s="29"/>
      <c r="G12" s="29"/>
      <c r="H12" s="29"/>
      <c r="I12" s="29"/>
      <c r="J12" s="29"/>
      <c r="L12" s="25">
        <v>2764000</v>
      </c>
      <c r="M12" s="1"/>
      <c r="N12" s="2"/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"/>
      <c r="AC12" s="1"/>
      <c r="AD12" s="1"/>
      <c r="AE12" s="1"/>
      <c r="AF12" s="1"/>
    </row>
    <row r="13" spans="1:32" ht="18.75" customHeight="1">
      <c r="A13" s="11"/>
      <c r="B13" s="11"/>
      <c r="C13" s="12"/>
      <c r="D13" s="13"/>
      <c r="E13" s="13"/>
      <c r="F13" s="13"/>
      <c r="G13" s="14"/>
      <c r="H13" s="13"/>
      <c r="I13" s="15"/>
      <c r="J13" s="15"/>
      <c r="K13" s="16"/>
      <c r="L13" s="1"/>
      <c r="M13" s="1"/>
      <c r="N13" s="2"/>
      <c r="O13" s="3"/>
      <c r="P13" s="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"/>
      <c r="AC13" s="1"/>
      <c r="AD13" s="1"/>
      <c r="AE13" s="1"/>
      <c r="AF13" s="1"/>
    </row>
    <row r="14" spans="1:32">
      <c r="I14" s="5"/>
      <c r="J14" s="5"/>
      <c r="K14" s="5"/>
    </row>
    <row r="15" spans="1:32">
      <c r="I15" s="5"/>
      <c r="J15" s="5"/>
    </row>
    <row r="16" spans="1:32">
      <c r="I16" s="5"/>
      <c r="J16" s="5"/>
      <c r="K16" s="5"/>
    </row>
    <row r="17" spans="9:11">
      <c r="I17" s="5"/>
      <c r="J17" s="5"/>
      <c r="K17" s="5"/>
    </row>
    <row r="18" spans="9:11">
      <c r="I18" s="5"/>
      <c r="J18" s="5"/>
      <c r="K18" s="5"/>
    </row>
    <row r="19" spans="9:11">
      <c r="I19" s="5"/>
      <c r="J19" s="5"/>
      <c r="K19" s="5"/>
    </row>
  </sheetData>
  <mergeCells count="24">
    <mergeCell ref="G8:G9"/>
    <mergeCell ref="F8:F9"/>
    <mergeCell ref="K8:K9"/>
    <mergeCell ref="A3:D3"/>
    <mergeCell ref="E3:L3"/>
    <mergeCell ref="A4:D4"/>
    <mergeCell ref="E4:L4"/>
    <mergeCell ref="A5:L5"/>
    <mergeCell ref="I1:L1"/>
    <mergeCell ref="A2:K2"/>
    <mergeCell ref="B12:J12"/>
    <mergeCell ref="B7:B9"/>
    <mergeCell ref="A7:A9"/>
    <mergeCell ref="A11:L11"/>
    <mergeCell ref="H7:J7"/>
    <mergeCell ref="E7:G7"/>
    <mergeCell ref="K7:L7"/>
    <mergeCell ref="D7:D9"/>
    <mergeCell ref="C7:C9"/>
    <mergeCell ref="E8:E9"/>
    <mergeCell ref="J8:J9"/>
    <mergeCell ref="I8:I9"/>
    <mergeCell ref="H8:H9"/>
    <mergeCell ref="L8:L9"/>
  </mergeCells>
  <phoneticPr fontId="7" type="noConversion"/>
  <pageMargins left="0.43307086614173229" right="0.23622047244094491" top="0.35433070866141736" bottom="0.35433070866141736" header="0.31496062992125984" footer="0.7480314960629921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Закупки</dc:creator>
  <cp:lastModifiedBy>sherstneva</cp:lastModifiedBy>
  <cp:lastPrinted>2025-06-10T08:51:47Z</cp:lastPrinted>
  <dcterms:created xsi:type="dcterms:W3CDTF">2018-03-01T05:46:28Z</dcterms:created>
  <dcterms:modified xsi:type="dcterms:W3CDTF">2025-06-10T08:51:55Z</dcterms:modified>
</cp:coreProperties>
</file>