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9040" windowHeight="15840"/>
  </bookViews>
  <sheets>
    <sheet name="Лист 1" sheetId="12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" i="12"/>
  <c r="I11"/>
  <c r="J11" l="1"/>
  <c r="K11"/>
  <c r="L11" l="1"/>
  <c r="M10"/>
  <c r="N10"/>
  <c r="O10"/>
  <c r="M11"/>
  <c r="N11"/>
  <c r="O11"/>
</calcChain>
</file>

<file path=xl/sharedStrings.xml><?xml version="1.0" encoding="utf-8"?>
<sst xmlns="http://schemas.openxmlformats.org/spreadsheetml/2006/main" count="25" uniqueCount="25">
  <si>
    <t>Среднее квадратичное отклонение</t>
  </si>
  <si>
    <t xml:space="preserve">Средняя арифметическая цена за единицу     &lt;ц&gt; </t>
  </si>
  <si>
    <t>Коммерческие предложения, данные реестра контрактов (руб./ед.изм.)</t>
  </si>
  <si>
    <t>Кол-во</t>
  </si>
  <si>
    <t>Ед. изм</t>
  </si>
  <si>
    <t>№</t>
  </si>
  <si>
    <t xml:space="preserve">Наименование предмета контракта 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</si>
  <si>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</si>
  <si>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</si>
  <si>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</si>
  <si>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шт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</si>
  <si>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</si>
  <si>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</si>
  <si>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</si>
  <si>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>Указаны в описании объекта закупки</t>
  </si>
  <si>
    <t>Обоснование начальной (максимальной) цены контракта (Н(М)ЦК</t>
  </si>
  <si>
    <t xml:space="preserve">Используемый метод определения НМЦК с обоснованием                                                                                            </t>
  </si>
  <si>
    <t xml:space="preserve">Метод сопоставимых рыночных цен (анализа рынка)
В соответствии с частью 6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</si>
  <si>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 xml:space="preserve">Дата подготовки обоснования НМЦК: </t>
  </si>
  <si>
    <t>В результате проведенного расчета Н(М)ЦК составила:  1 208 860 (один миллион двести восемь тысяч восемьсот шестьдесят) рублей 67 копеек.</t>
  </si>
  <si>
    <t>Коммерческое предложение №1</t>
  </si>
  <si>
    <t>Коммерческое предложение №2</t>
  </si>
  <si>
    <t>Коммерческое предложение №3</t>
  </si>
  <si>
    <t>Выполнение работ по разработке проектно-сметной документации на ремонт объекта культурного наследия регионального значения "Могила погибших революционеров", расположенного по адресу: Алтайский край, город Рубцовск, пр-кт Ленина, 145А</t>
  </si>
  <si>
    <t>Приложение 1  к Извещению об осуществлении закупки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</si>
</sst>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/>
    <xf numFmtId="4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1" xfId="0" applyFont="1" applyBorder="1"/>
    <xf numFmtId="0" fontId="3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45243</xdr:colOff>
      <xdr:row>9</xdr:row>
      <xdr:rowOff>130969</xdr:rowOff>
    </xdr:from>
    <xdr:to>
      <xdr:col>9</xdr:col>
      <xdr:colOff>978693</xdr:colOff>
      <xdr:row>9</xdr:row>
      <xdr:rowOff>473869</xdr:rowOff>
    </xdr:to>
    <xdr:pic>
      <xdr:nvPicPr>
        <xdr:cNvPr id="26" name="Picture 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15524" y="5798344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7143</xdr:colOff>
      <xdr:row>8</xdr:row>
      <xdr:rowOff>762860</xdr:rowOff>
    </xdr:from>
    <xdr:to>
      <xdr:col>9</xdr:col>
      <xdr:colOff>59530</xdr:colOff>
      <xdr:row>9</xdr:row>
      <xdr:rowOff>119062</xdr:rowOff>
    </xdr:to>
    <xdr:pic>
      <xdr:nvPicPr>
        <xdr:cNvPr id="27" name="Picture 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9581" y="4441891"/>
          <a:ext cx="1171574" cy="475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9</xdr:row>
      <xdr:rowOff>1323975</xdr:rowOff>
    </xdr:from>
    <xdr:to>
      <xdr:col>11</xdr:col>
      <xdr:colOff>9525</xdr:colOff>
      <xdr:row>9</xdr:row>
      <xdr:rowOff>1685925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96475" y="38604825"/>
          <a:ext cx="1476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238125</xdr:colOff>
      <xdr:row>9</xdr:row>
      <xdr:rowOff>971550</xdr:rowOff>
    </xdr:from>
    <xdr:to>
      <xdr:col>10</xdr:col>
      <xdr:colOff>390525</xdr:colOff>
      <xdr:row>9</xdr:row>
      <xdr:rowOff>1200150</xdr:rowOff>
    </xdr:to>
    <xdr:pic>
      <xdr:nvPicPr>
        <xdr:cNvPr id="29" name="Picture 6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86975" y="382524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1"/>
  <sheetViews>
    <sheetView tabSelected="1" zoomScale="80" zoomScaleNormal="80" workbookViewId="0">
      <selection activeCell="J1" sqref="J1:L2"/>
    </sheetView>
  </sheetViews>
  <sheetFormatPr defaultRowHeight="15"/>
  <cols>
    <col min="1" max="1" width="4.5703125" style="1" customWidth="1"/>
    <col min="2" max="2" width="40.7109375" style="1" customWidth="1"/>
    <col min="3" max="3" width="5.85546875" style="1" customWidth="1"/>
    <col min="4" max="4" width="10.85546875" style="1" customWidth="1"/>
    <col min="5" max="7" width="13.7109375" style="4" customWidth="1"/>
    <col min="8" max="8" width="17.7109375" style="1" customWidth="1"/>
    <col min="9" max="9" width="16.7109375" style="1" customWidth="1"/>
    <col min="10" max="10" width="15.85546875" style="1" customWidth="1"/>
    <col min="11" max="11" width="22.7109375" style="1" customWidth="1"/>
    <col min="12" max="12" width="16.7109375" style="1" customWidth="1"/>
    <col min="13" max="15" width="16.7109375" style="1" hidden="1" customWidth="1"/>
    <col min="16" max="16" width="16.7109375" style="1" customWidth="1"/>
    <col min="17" max="17" width="12.5703125" style="1" customWidth="1"/>
    <col min="18" max="18" width="11" style="1" customWidth="1"/>
    <col min="19" max="19" width="13.140625" style="1" bestFit="1" customWidth="1"/>
    <col min="20" max="20" width="11" style="1" customWidth="1"/>
    <col min="21" max="21" width="12.7109375" style="1" customWidth="1"/>
    <col min="22" max="22" width="13.140625" style="1" customWidth="1"/>
    <col min="23" max="23" width="13" style="1" customWidth="1"/>
    <col min="24" max="27" width="9.140625" style="1"/>
    <col min="28" max="28" width="14.7109375" style="1" customWidth="1"/>
    <col min="29" max="16384" width="9.140625" style="1"/>
  </cols>
  <sheetData>
    <row r="1" spans="1:27">
      <c r="J1" s="47" t="s">
        <v>24</v>
      </c>
      <c r="K1" s="47"/>
      <c r="L1" s="47"/>
    </row>
    <row r="2" spans="1:27" ht="30.75" customHeight="1">
      <c r="J2" s="47"/>
      <c r="K2" s="47"/>
      <c r="L2" s="47"/>
    </row>
    <row r="3" spans="1:27" ht="39" customHeight="1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27" ht="39" customHeight="1">
      <c r="A4" s="25" t="s">
        <v>13</v>
      </c>
      <c r="B4" s="26"/>
      <c r="C4" s="26"/>
      <c r="D4" s="27"/>
      <c r="E4" s="26" t="s">
        <v>14</v>
      </c>
      <c r="F4" s="26"/>
      <c r="G4" s="26"/>
      <c r="H4" s="26"/>
      <c r="I4" s="26"/>
      <c r="J4" s="26"/>
      <c r="K4" s="26"/>
      <c r="L4" s="27"/>
    </row>
    <row r="5" spans="1:27" ht="66" customHeight="1">
      <c r="A5" s="25" t="s">
        <v>16</v>
      </c>
      <c r="B5" s="26"/>
      <c r="C5" s="26"/>
      <c r="D5" s="27"/>
      <c r="E5" s="25" t="s">
        <v>17</v>
      </c>
      <c r="F5" s="26"/>
      <c r="G5" s="26"/>
      <c r="H5" s="26"/>
      <c r="I5" s="26"/>
      <c r="J5" s="26"/>
      <c r="K5" s="26"/>
      <c r="L5" s="27"/>
    </row>
    <row r="6" spans="1:27" ht="39" customHeight="1">
      <c r="A6" s="28" t="s">
        <v>18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30"/>
    </row>
    <row r="7" spans="1:27" ht="18" customHeight="1">
      <c r="A7" s="12"/>
      <c r="B7" s="13"/>
      <c r="C7" s="13"/>
      <c r="D7" s="13"/>
      <c r="E7" s="11"/>
      <c r="F7" s="11"/>
      <c r="G7" s="11"/>
      <c r="H7" s="11"/>
      <c r="I7" s="11"/>
      <c r="J7" s="11"/>
      <c r="K7" s="13"/>
      <c r="L7" s="14"/>
    </row>
    <row r="8" spans="1:27" ht="88.5" customHeight="1">
      <c r="A8" s="32" t="s">
        <v>5</v>
      </c>
      <c r="B8" s="32" t="s">
        <v>6</v>
      </c>
      <c r="C8" s="32" t="s">
        <v>4</v>
      </c>
      <c r="D8" s="32" t="s">
        <v>3</v>
      </c>
      <c r="E8" s="25" t="s">
        <v>2</v>
      </c>
      <c r="F8" s="26"/>
      <c r="G8" s="27"/>
      <c r="H8" s="36" t="s">
        <v>11</v>
      </c>
      <c r="I8" s="37"/>
      <c r="J8" s="38"/>
      <c r="K8" s="39" t="s">
        <v>12</v>
      </c>
      <c r="L8" s="40"/>
      <c r="N8" s="2"/>
      <c r="O8" s="3"/>
    </row>
    <row r="9" spans="1:27" ht="88.5" customHeight="1">
      <c r="A9" s="33"/>
      <c r="B9" s="33"/>
      <c r="C9" s="33"/>
      <c r="D9" s="33"/>
      <c r="E9" s="41" t="s">
        <v>20</v>
      </c>
      <c r="F9" s="41" t="s">
        <v>21</v>
      </c>
      <c r="G9" s="41" t="s">
        <v>22</v>
      </c>
      <c r="H9" s="43" t="s">
        <v>1</v>
      </c>
      <c r="I9" s="43" t="s">
        <v>0</v>
      </c>
      <c r="J9" s="43" t="s">
        <v>7</v>
      </c>
      <c r="K9" s="23" t="s">
        <v>8</v>
      </c>
      <c r="L9" s="45" t="s">
        <v>9</v>
      </c>
      <c r="N9" s="2"/>
      <c r="O9" s="3"/>
    </row>
    <row r="10" spans="1:27" ht="102" customHeight="1">
      <c r="A10" s="34"/>
      <c r="B10" s="34"/>
      <c r="C10" s="34"/>
      <c r="D10" s="34"/>
      <c r="E10" s="42"/>
      <c r="F10" s="42"/>
      <c r="G10" s="42"/>
      <c r="H10" s="44"/>
      <c r="I10" s="44"/>
      <c r="J10" s="44"/>
      <c r="K10" s="24"/>
      <c r="L10" s="46"/>
      <c r="M10" s="1" t="e">
        <f>D10*#REF!</f>
        <v>#REF!</v>
      </c>
      <c r="N10" s="2" t="e">
        <f>D10*#REF!</f>
        <v>#REF!</v>
      </c>
      <c r="O10" s="3" t="e">
        <f>D10*#REF!</f>
        <v>#REF!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66.5" customHeight="1">
      <c r="A11" s="16">
        <v>1</v>
      </c>
      <c r="B11" s="17" t="s">
        <v>23</v>
      </c>
      <c r="C11" s="16" t="s">
        <v>10</v>
      </c>
      <c r="D11" s="18">
        <v>1</v>
      </c>
      <c r="E11" s="19">
        <v>1150000</v>
      </c>
      <c r="F11" s="19">
        <v>1269082</v>
      </c>
      <c r="G11" s="20">
        <v>1207500</v>
      </c>
      <c r="H11" s="18">
        <f>ROUND(AVERAGE(E11:G11),2)</f>
        <v>1208860.67</v>
      </c>
      <c r="I11" s="21">
        <f>STDEV(E11:G11)</f>
        <v>59552.659397656906</v>
      </c>
      <c r="J11" s="21">
        <f>I11/H11*100</f>
        <v>4.9263460112121038</v>
      </c>
      <c r="K11" s="22">
        <f>ROUND(H11,2)*D11</f>
        <v>1208860.67</v>
      </c>
      <c r="L11" s="22">
        <f>K11/D11</f>
        <v>1208860.67</v>
      </c>
      <c r="M11" s="1" t="e">
        <f>D11*#REF!</f>
        <v>#REF!</v>
      </c>
      <c r="N11" s="2" t="e">
        <f>D11*#REF!</f>
        <v>#REF!</v>
      </c>
      <c r="O11" s="3" t="e">
        <f>D11*#REF!</f>
        <v>#REF!</v>
      </c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55.5" customHeight="1">
      <c r="A12" s="35" t="s">
        <v>19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N12" s="2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8" customHeight="1">
      <c r="A13" s="6"/>
      <c r="B13" s="6"/>
      <c r="C13" s="6"/>
      <c r="D13" s="7"/>
      <c r="E13" s="7"/>
      <c r="F13" s="7"/>
      <c r="G13" s="8"/>
      <c r="H13" s="7"/>
      <c r="I13" s="9"/>
      <c r="J13" s="9"/>
      <c r="K13" s="10"/>
      <c r="N13" s="2"/>
      <c r="O13" s="3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8.75" customHeight="1">
      <c r="A14" s="6"/>
      <c r="B14" s="15"/>
      <c r="C14" s="15"/>
      <c r="D14" s="15"/>
      <c r="E14" s="15"/>
      <c r="F14" s="15"/>
      <c r="G14" s="15"/>
      <c r="H14" s="15"/>
      <c r="I14" s="15"/>
      <c r="J14" s="15"/>
      <c r="L14" s="5"/>
      <c r="N14" s="2"/>
      <c r="O14" s="3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8.75" customHeight="1">
      <c r="A15" s="6"/>
      <c r="B15" s="6"/>
      <c r="C15" s="6"/>
      <c r="D15" s="7"/>
      <c r="E15" s="7"/>
      <c r="F15" s="7"/>
      <c r="G15" s="8"/>
      <c r="H15" s="7"/>
      <c r="I15" s="9"/>
      <c r="J15" s="9"/>
      <c r="K15" s="10"/>
      <c r="N15" s="2"/>
      <c r="O15" s="3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I16" s="4"/>
      <c r="J16" s="4"/>
      <c r="K16" s="4"/>
    </row>
    <row r="17" spans="9:11">
      <c r="I17" s="4"/>
      <c r="J17" s="4"/>
    </row>
    <row r="18" spans="9:11">
      <c r="I18" s="4"/>
      <c r="J18" s="4"/>
      <c r="K18" s="4"/>
    </row>
    <row r="19" spans="9:11">
      <c r="I19" s="4"/>
      <c r="J19" s="4"/>
      <c r="K19" s="4"/>
    </row>
    <row r="20" spans="9:11">
      <c r="I20" s="4"/>
      <c r="J20" s="4"/>
      <c r="K20" s="4"/>
    </row>
    <row r="21" spans="9:11">
      <c r="I21" s="4"/>
      <c r="J21" s="4"/>
      <c r="K21" s="4"/>
    </row>
  </sheetData>
  <mergeCells count="23">
    <mergeCell ref="A12:L12"/>
    <mergeCell ref="H8:J8"/>
    <mergeCell ref="E8:G8"/>
    <mergeCell ref="K8:L8"/>
    <mergeCell ref="D8:D10"/>
    <mergeCell ref="C8:C10"/>
    <mergeCell ref="E9:E10"/>
    <mergeCell ref="J9:J10"/>
    <mergeCell ref="I9:I10"/>
    <mergeCell ref="H9:H10"/>
    <mergeCell ref="L9:L10"/>
    <mergeCell ref="G9:G10"/>
    <mergeCell ref="F9:F10"/>
    <mergeCell ref="J1:L2"/>
    <mergeCell ref="K9:K10"/>
    <mergeCell ref="A4:D4"/>
    <mergeCell ref="E4:L4"/>
    <mergeCell ref="A5:D5"/>
    <mergeCell ref="E5:L5"/>
    <mergeCell ref="A6:L6"/>
    <mergeCell ref="A3:K3"/>
    <mergeCell ref="B8:B10"/>
    <mergeCell ref="A8:A10"/>
  </mergeCells>
  <phoneticPr fontId="7" type="noConversion"/>
  <pageMargins left="0.43307086614173229" right="0.23622047244094491" top="0.35433070866141736" bottom="0.35433070866141736" header="0.31496062992125984" footer="0.7480314960629921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sherstneva</cp:lastModifiedBy>
  <cp:lastPrinted>2026-02-09T03:30:30Z</cp:lastPrinted>
  <dcterms:created xsi:type="dcterms:W3CDTF">2018-03-01T05:46:28Z</dcterms:created>
  <dcterms:modified xsi:type="dcterms:W3CDTF">2026-02-17T02:56:24Z</dcterms:modified>
</cp:coreProperties>
</file>