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48" activeTab="0"/>
  </bookViews>
  <sheets>
    <sheet name="Расчет цены" sheetId="1" r:id="rId1"/>
    <sheet name="Лист1" sheetId="2" r:id="rId2"/>
  </sheets>
  <definedNames>
    <definedName name="_xlnm.Print_Area" localSheetId="0">'Расчет цены'!$A$4:$P$12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<sst xmlns="http://schemas.openxmlformats.org/spreadsheetml/2006/main" count="25" uniqueCount="25">
  <si>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</si>
  <si>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</si>
  <si>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</si>
  <si>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</si>
  <si>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</si>
  <si>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</si>
  <si>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</si>
  <si>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</si>
  <si>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</si>
  <si>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</si>
  <si>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</si>
  <si>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</si>
  <si>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</si>
  <si>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</si>
  <si>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</si>
  <si>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</si>
  <si>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</si>
  <si>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</si>
  <si>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</si>
  <si>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к Извещению об осуществлении закупки</t>
  </si>
  <si>
    <t>Приложение № 1</t>
  </si>
  <si>
    <t>Н(М)ЦК,  определяемая методом сопоставимых рыночных цен (анализа рынка)</t>
  </si>
  <si>
    <t>Н(М)ЦК с учетом округления цены за единицу (руб.)</t>
  </si>
  <si>
    <t>Оказание услуги по изданию и доставке книг «Становление и развитие системы образования в городе Рубцовске» для МКУ «Управление образования» города Рубцовска</t>
  </si>
  <si>
    <r>
      <t xml:space="preserve">На основании проведенного анализа рынка  Н(М)ЦК составляет: </t>
    </r>
    <r>
      <rPr>
        <b/>
        <sz val="12"/>
        <color indexed="8"/>
        <rFont val="Times New Roman"/>
        <family val="1"/>
      </rPr>
      <t>278 434 (двести семьдесят восемь тысяч четыреста тридцать четыре рубля) 00 копеек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</si>
</sst>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1181100</xdr:rowOff>
    </xdr:from>
    <xdr:to>
      <xdr:col>11</xdr:col>
      <xdr:colOff>1019175</xdr:colOff>
      <xdr:row>6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6384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914400</xdr:rowOff>
    </xdr:from>
    <xdr:to>
      <xdr:col>10</xdr:col>
      <xdr:colOff>1095375</xdr:colOff>
      <xdr:row>6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23717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6</xdr:row>
      <xdr:rowOff>2124075</xdr:rowOff>
    </xdr:from>
    <xdr:to>
      <xdr:col>12</xdr:col>
      <xdr:colOff>1457325</xdr:colOff>
      <xdr:row>6</xdr:row>
      <xdr:rowOff>2533650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96400" y="35814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6</xdr:row>
      <xdr:rowOff>1971675</xdr:rowOff>
    </xdr:from>
    <xdr:to>
      <xdr:col>12</xdr:col>
      <xdr:colOff>390525</xdr:colOff>
      <xdr:row>6</xdr:row>
      <xdr:rowOff>2190750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72600" y="34290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85" zoomScaleNormal="85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6.00390625" style="1" customWidth="1"/>
    <col min="2" max="2" width="23.710937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2.00390625" style="1" customWidth="1"/>
    <col min="16" max="16" width="15.7109375" style="1" customWidth="1"/>
    <col min="17" max="16384" width="9.140625" style="1" customWidth="1"/>
  </cols>
  <sheetData>
    <row r="2" ht="12.75">
      <c r="P2" s="46" t="s">
        <v>20</v>
      </c>
    </row>
    <row r="3" ht="12.75">
      <c r="P3" s="46" t="s">
        <v>19</v>
      </c>
    </row>
    <row r="4" spans="13:16" ht="19.5" customHeight="1">
      <c r="M4" s="27"/>
      <c r="N4" s="27"/>
      <c r="O4" s="27"/>
      <c r="P4" s="27"/>
    </row>
    <row r="5" spans="1:16" ht="26.25" customHeight="1" thickBot="1">
      <c r="A5" s="53" t="s">
        <v>11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30.75" customHeight="1">
      <c r="A6" s="54" t="s">
        <v>0</v>
      </c>
      <c r="B6" s="56" t="s">
        <v>10</v>
      </c>
      <c r="C6" s="56" t="s">
        <v>1</v>
      </c>
      <c r="D6" s="56" t="s">
        <v>2</v>
      </c>
      <c r="E6" s="56" t="s">
        <v>3</v>
      </c>
      <c r="F6" s="56"/>
      <c r="G6" s="56"/>
      <c r="H6" s="60" t="s">
        <v>8</v>
      </c>
      <c r="I6" s="60"/>
      <c r="J6" s="61" t="s">
        <v>9</v>
      </c>
      <c r="K6" s="61"/>
      <c r="L6" s="61"/>
      <c r="M6" s="62" t="s">
        <v>21</v>
      </c>
      <c r="N6" s="62"/>
      <c r="O6" s="62"/>
      <c r="P6" s="63"/>
    </row>
    <row r="7" spans="1:16" ht="204.75" customHeight="1" thickBot="1">
      <c r="A7" s="55"/>
      <c r="B7" s="57"/>
      <c r="C7" s="57"/>
      <c r="D7" s="57"/>
      <c r="E7" s="47" t="s">
        <v>13</v>
      </c>
      <c r="F7" s="47" t="s">
        <v>14</v>
      </c>
      <c r="G7" s="47" t="s">
        <v>15</v>
      </c>
      <c r="H7" s="28"/>
      <c r="I7" s="28" t="s">
        <v>6</v>
      </c>
      <c r="J7" s="28" t="s">
        <v>5</v>
      </c>
      <c r="K7" s="28" t="s">
        <v>4</v>
      </c>
      <c r="L7" s="29" t="s">
        <v>17</v>
      </c>
      <c r="M7" s="30" t="s">
        <v>18</v>
      </c>
      <c r="N7" s="28" t="s">
        <v>7</v>
      </c>
      <c r="O7" s="28" t="s">
        <v>16</v>
      </c>
      <c r="P7" s="31" t="s">
        <v>22</v>
      </c>
    </row>
    <row r="8" spans="1:16" s="20" customFormat="1" ht="123.75" customHeight="1" thickBot="1">
      <c r="A8" s="32">
        <v>1</v>
      </c>
      <c r="B8" s="44" t="s">
        <v>23</v>
      </c>
      <c r="C8" s="21" t="s">
        <v>12</v>
      </c>
      <c r="D8" s="45">
        <v>200</v>
      </c>
      <c r="E8" s="48">
        <v>1336.5</v>
      </c>
      <c r="F8" s="48">
        <v>1405</v>
      </c>
      <c r="G8" s="48">
        <v>1435</v>
      </c>
      <c r="H8" s="22"/>
      <c r="I8" s="22"/>
      <c r="J8" s="23">
        <f>AVERAGE(E8:G8)</f>
        <v>1392.1666666666667</v>
      </c>
      <c r="K8" s="24">
        <f>SQRT(((SUM((POWER(G8-J8,2)),(POWER(F8-J8,2)),(POWER(E8-J8,2)))/(COLUMNS(E8:G8)-1))))</f>
        <v>50.488447523501186</v>
      </c>
      <c r="L8" s="24">
        <f>K8/J8*100</f>
        <v>3.626609423452737</v>
      </c>
      <c r="M8" s="25">
        <f>((D8/3)*(SUM(E8:G8)))</f>
        <v>278433.3333333334</v>
      </c>
      <c r="N8" s="26">
        <f>M8/D8</f>
        <v>1392.166666666667</v>
      </c>
      <c r="O8" s="25">
        <f>ROUNDUP(N8,2)</f>
        <v>1392.17</v>
      </c>
      <c r="P8" s="33">
        <f>O8*D8</f>
        <v>278434</v>
      </c>
    </row>
    <row r="9" spans="1:16" s="20" customFormat="1" ht="22.5" customHeight="1" thickBot="1">
      <c r="A9" s="34"/>
      <c r="B9" s="35"/>
      <c r="C9" s="36"/>
      <c r="D9" s="37"/>
      <c r="E9" s="38"/>
      <c r="F9" s="38"/>
      <c r="G9" s="38"/>
      <c r="H9" s="38"/>
      <c r="I9" s="38"/>
      <c r="J9" s="39"/>
      <c r="K9" s="40"/>
      <c r="L9" s="40"/>
      <c r="M9" s="41"/>
      <c r="N9" s="42"/>
      <c r="O9" s="41"/>
      <c r="P9" s="43">
        <f>SUM(P8:P8)</f>
        <v>278434</v>
      </c>
    </row>
    <row r="10" spans="1:16" s="15" customFormat="1" ht="22.5" customHeight="1">
      <c r="A10" s="59" t="s">
        <v>24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8" ht="15">
      <c r="A11" s="52"/>
      <c r="B11" s="52"/>
      <c r="C11" s="11"/>
      <c r="D11" s="11"/>
      <c r="E11" s="16"/>
      <c r="F11" s="16"/>
      <c r="G11" s="16"/>
      <c r="H11" s="3"/>
    </row>
    <row r="12" spans="1:10" s="2" customFormat="1" ht="15" customHeight="1">
      <c r="A12" s="4"/>
      <c r="B12" s="58"/>
      <c r="C12" s="58"/>
      <c r="D12" s="58"/>
      <c r="E12" s="58"/>
      <c r="F12" s="58"/>
      <c r="G12" s="58"/>
      <c r="H12" s="58"/>
      <c r="I12" s="58"/>
      <c r="J12" s="58"/>
    </row>
    <row r="13" spans="1:8" ht="15">
      <c r="A13" s="49"/>
      <c r="B13" s="49"/>
      <c r="C13" s="12"/>
      <c r="D13" s="12"/>
      <c r="E13" s="17"/>
      <c r="F13" s="17"/>
      <c r="G13" s="17"/>
      <c r="H13" s="5"/>
    </row>
    <row r="14" spans="1:8" s="2" customFormat="1" ht="15">
      <c r="A14" s="50"/>
      <c r="B14" s="50"/>
      <c r="C14" s="50"/>
      <c r="D14" s="13"/>
      <c r="E14" s="18"/>
      <c r="F14" s="6"/>
      <c r="G14" s="51"/>
      <c r="H14" s="51"/>
    </row>
    <row r="15" spans="1:8" ht="12.75">
      <c r="A15" s="5"/>
      <c r="B15" s="9"/>
      <c r="C15" s="14"/>
      <c r="D15" s="14"/>
      <c r="E15" s="19"/>
      <c r="F15" s="19"/>
      <c r="G15" s="19"/>
      <c r="H15" s="5"/>
    </row>
    <row r="16" spans="1:8" ht="12.75">
      <c r="A16" s="5"/>
      <c r="B16" s="9"/>
      <c r="C16" s="14"/>
      <c r="D16" s="14"/>
      <c r="E16" s="19"/>
      <c r="F16" s="19"/>
      <c r="G16" s="19"/>
      <c r="H16" s="7"/>
    </row>
  </sheetData>
  <sheetProtection/>
  <mergeCells count="15">
    <mergeCell ref="D6:D7"/>
    <mergeCell ref="E6:G6"/>
    <mergeCell ref="H6:I6"/>
    <mergeCell ref="J6:L6"/>
    <mergeCell ref="M6:P6"/>
    <mergeCell ref="A13:B13"/>
    <mergeCell ref="A14:C14"/>
    <mergeCell ref="G14:H14"/>
    <mergeCell ref="A11:B11"/>
    <mergeCell ref="A5:P5"/>
    <mergeCell ref="A6:A7"/>
    <mergeCell ref="B6:B7"/>
    <mergeCell ref="C6:C7"/>
    <mergeCell ref="B12:J12"/>
    <mergeCell ref="A10:P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2024-04-08T09:24:51Z</cp:lastPrinted>
  <dcterms:created xsi:type="dcterms:W3CDTF">2014-01-15T18:15:09Z</dcterms:created>
  <dcterms:modified xsi:type="dcterms:W3CDTF">2024-04-16T03:25:02Z</dcterms:modified>
  <cp:category/>
  <cp:version/>
  <cp:contentType/>
  <cp:contentStatus/>
</cp:coreProperties>
</file>