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</sheets>
  <definedNames>
    <definedName name="_xlnm.Print_Area" localSheetId="0">'Расчет цены'!$A$1:$P$11</definedName>
  </definedNames>
  <calcPr fullCalcOnLoad="1"/>
</workbook>
</file>

<file path=xl/sharedStrings.xml><?xml version="1.0" encoding="utf-8"?>
<sst xmlns="http://schemas.openxmlformats.org/spreadsheetml/2006/main" count="26" uniqueCount="25">
  <si>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</si>
  <si>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</si>
  <si>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</si>
  <si>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</si>
  <si>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</si>
  <si>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</si>
  <si>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</si>
  <si>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</si>
  <si>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</si>
  <si>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</si>
  <si>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</si>
  <si>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</si>
  <si>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В результате проведенного расчета Н(М)ЦК составила:</t>
  </si>
  <si>
    <t xml:space="preserve">Предложение №2  </t>
  </si>
  <si>
    <t xml:space="preserve">Предложение №3  </t>
  </si>
  <si>
    <t>Н(М)ЦК, определяемая методом сопоставимых рыночных цен (анализа рынка)</t>
  </si>
  <si>
    <t>Н(М)ЦК  с учетом округления цены за единицу (руб.)</t>
  </si>
  <si>
    <t xml:space="preserve">Предложение №1 </t>
  </si>
  <si>
    <t>шт</t>
  </si>
  <si>
    <t>Цена за единицу изм. с округлением  до сотых долей после запятой (руб.)</t>
  </si>
  <si>
    <t>Приложение 1 к извещению об осуществлении закупки</t>
  </si>
  <si>
    <r>
      <t>коэффициент вариации цен V (%)</t>
    </r>
    <r>
      <rPr>
        <i/>
        <sz val="10"/>
        <color indexed="8"/>
        <rFont val="Times New Roman"/>
        <family val="1"/>
      </rPr>
      <t xml:space="preserve"> (не должен превышать 33%)</t>
    </r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</si>
  <si>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</si>
  <si>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Услуги по оценке рыночной стоимости рыночной стоимости и стоимости металла от реализации на металлолом имущества муниципальной собственности
(Станок токарно-винторезный 1К62)
</t>
  </si>
  <si>
    <t xml:space="preserve">Услуги по оценке рыночной стоимости рыночной стоимости и стоимости металла от реализации на металлолом имущества муниципальной собственности
(Станок токарно-винторезный 1М63)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</si>
</sst>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174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8" fillId="0" borderId="0" xfId="0" applyFont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4" fillId="0" borderId="0" xfId="0" applyFont="1" applyBorder="1" applyAlignment="1">
      <alignment horizontal="left"/>
    </xf>
    <xf numFmtId="0" fontId="51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175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174" fontId="9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914400</xdr:rowOff>
    </xdr:from>
    <xdr:to>
      <xdr:col>12</xdr:col>
      <xdr:colOff>0</xdr:colOff>
      <xdr:row>3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095500"/>
          <a:ext cx="1114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2095500"/>
          <a:ext cx="1000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</xdr:row>
      <xdr:rowOff>1619250</xdr:rowOff>
    </xdr:from>
    <xdr:to>
      <xdr:col>12</xdr:col>
      <xdr:colOff>1504950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9775" y="280035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304800</xdr:colOff>
      <xdr:row>3</xdr:row>
      <xdr:rowOff>1409700</xdr:rowOff>
    </xdr:from>
    <xdr:to>
      <xdr:col>12</xdr:col>
      <xdr:colOff>457200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15525" y="25908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85" zoomScaleNormal="85" zoomScaleSheetLayoutView="100" zoomScalePageLayoutView="0" workbookViewId="0" topLeftCell="A1">
      <selection activeCell="K8" sqref="K8"/>
    </sheetView>
  </sheetViews>
  <sheetFormatPr defaultColWidth="9.140625" defaultRowHeight="15"/>
  <cols>
    <col min="1" max="1" width="6.00390625" style="1" customWidth="1"/>
    <col min="2" max="2" width="25.7109375" style="10" customWidth="1"/>
    <col min="3" max="3" width="7.8515625" style="12" customWidth="1"/>
    <col min="4" max="4" width="8.140625" style="12" customWidth="1"/>
    <col min="5" max="6" width="14.421875" style="17" customWidth="1"/>
    <col min="7" max="7" width="14.28125" style="17" customWidth="1"/>
    <col min="8" max="8" width="13.7109375" style="1" hidden="1" customWidth="1"/>
    <col min="9" max="9" width="9.140625" style="1" hidden="1" customWidth="1"/>
    <col min="10" max="10" width="18.57421875" style="1" customWidth="1"/>
    <col min="11" max="11" width="17.7109375" style="1" customWidth="1"/>
    <col min="12" max="12" width="17.00390625" style="1" customWidth="1"/>
    <col min="13" max="13" width="22.7109375" style="1" customWidth="1"/>
    <col min="14" max="14" width="16.7109375" style="1" customWidth="1"/>
    <col min="15" max="16" width="13.00390625" style="1" customWidth="1"/>
    <col min="17" max="16384" width="9.140625" style="1" customWidth="1"/>
  </cols>
  <sheetData>
    <row r="1" spans="13:16" ht="36" customHeight="1">
      <c r="M1" s="61" t="s">
        <v>20</v>
      </c>
      <c r="N1" s="62"/>
      <c r="O1" s="62"/>
      <c r="P1" s="62"/>
    </row>
    <row r="2" spans="1:16" ht="26.25" customHeight="1">
      <c r="A2" s="64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30.75" customHeight="1">
      <c r="A3" s="47" t="s">
        <v>0</v>
      </c>
      <c r="B3" s="47" t="s">
        <v>10</v>
      </c>
      <c r="C3" s="47" t="s">
        <v>1</v>
      </c>
      <c r="D3" s="47" t="s">
        <v>2</v>
      </c>
      <c r="E3" s="47" t="s">
        <v>3</v>
      </c>
      <c r="F3" s="47"/>
      <c r="G3" s="47"/>
      <c r="H3" s="48" t="s">
        <v>8</v>
      </c>
      <c r="I3" s="48"/>
      <c r="J3" s="49" t="s">
        <v>9</v>
      </c>
      <c r="K3" s="49"/>
      <c r="L3" s="49"/>
      <c r="M3" s="56" t="s">
        <v>15</v>
      </c>
      <c r="N3" s="56"/>
      <c r="O3" s="56"/>
      <c r="P3" s="56"/>
    </row>
    <row r="4" spans="1:16" ht="190.5" customHeight="1">
      <c r="A4" s="47"/>
      <c r="B4" s="47"/>
      <c r="C4" s="47"/>
      <c r="D4" s="47"/>
      <c r="E4" s="44" t="s">
        <v>17</v>
      </c>
      <c r="F4" s="44" t="s">
        <v>13</v>
      </c>
      <c r="G4" s="44" t="s">
        <v>14</v>
      </c>
      <c r="H4" s="43"/>
      <c r="I4" s="43" t="s">
        <v>6</v>
      </c>
      <c r="J4" s="43" t="s">
        <v>5</v>
      </c>
      <c r="K4" s="43" t="s">
        <v>4</v>
      </c>
      <c r="L4" s="45" t="s">
        <v>21</v>
      </c>
      <c r="M4" s="46" t="s">
        <v>22</v>
      </c>
      <c r="N4" s="43" t="s">
        <v>7</v>
      </c>
      <c r="O4" s="43" t="s">
        <v>19</v>
      </c>
      <c r="P4" s="43" t="s">
        <v>16</v>
      </c>
    </row>
    <row r="5" spans="1:16" s="24" customFormat="1" ht="161.25" customHeight="1">
      <c r="A5" s="34">
        <v>1</v>
      </c>
      <c r="B5" s="33" t="s">
        <v>23</v>
      </c>
      <c r="C5" s="35" t="s">
        <v>18</v>
      </c>
      <c r="D5" s="36">
        <v>1</v>
      </c>
      <c r="E5" s="37">
        <v>6000</v>
      </c>
      <c r="F5" s="37">
        <v>7500</v>
      </c>
      <c r="G5" s="37">
        <v>7000</v>
      </c>
      <c r="H5" s="37"/>
      <c r="I5" s="37"/>
      <c r="J5" s="38">
        <f>AVERAGE(E5:G5)</f>
        <v>6833.333333333333</v>
      </c>
      <c r="K5" s="39">
        <f>SQRT(((SUM((POWER(G5-J5,2)),(POWER(F5-J5,2)),(POWER(E5-J5,2)))/(COLUMNS(E5:G5)-1))))</f>
        <v>763.7626158259733</v>
      </c>
      <c r="L5" s="39">
        <f>K5/J5*100</f>
        <v>11.177013890136195</v>
      </c>
      <c r="M5" s="40">
        <f>((D5/3)*(SUM(E5:G5)))</f>
        <v>6833.333333333333</v>
      </c>
      <c r="N5" s="41">
        <f>M5/D5</f>
        <v>6833.333333333333</v>
      </c>
      <c r="O5" s="40">
        <f>ROUNDDOWN(N5,2)</f>
        <v>6833.33</v>
      </c>
      <c r="P5" s="42">
        <f>O5*D5</f>
        <v>6833.33</v>
      </c>
    </row>
    <row r="6" spans="1:16" s="24" customFormat="1" ht="160.5" customHeight="1">
      <c r="A6" s="34">
        <v>2</v>
      </c>
      <c r="B6" s="33" t="s">
        <v>24</v>
      </c>
      <c r="C6" s="35" t="s">
        <v>18</v>
      </c>
      <c r="D6" s="36">
        <v>1</v>
      </c>
      <c r="E6" s="37">
        <v>6000</v>
      </c>
      <c r="F6" s="37">
        <v>7500</v>
      </c>
      <c r="G6" s="37">
        <v>7000</v>
      </c>
      <c r="H6" s="37"/>
      <c r="I6" s="37"/>
      <c r="J6" s="38">
        <f>AVERAGE(E6:G6)</f>
        <v>6833.333333333333</v>
      </c>
      <c r="K6" s="39">
        <f>SQRT(((SUM((POWER(G6-J6,2)),(POWER(F6-J6,2)),(POWER(E6-J6,2)))/(COLUMNS(E6:G6)-1))))</f>
        <v>763.7626158259733</v>
      </c>
      <c r="L6" s="39">
        <f>K6/J6*100</f>
        <v>11.177013890136195</v>
      </c>
      <c r="M6" s="40">
        <f>((D6/3)*(SUM(E6:G6)))</f>
        <v>6833.333333333333</v>
      </c>
      <c r="N6" s="41">
        <f>M6/D6</f>
        <v>6833.333333333333</v>
      </c>
      <c r="O6" s="40">
        <f>ROUNDDOWN(N6,2)</f>
        <v>6833.33</v>
      </c>
      <c r="P6" s="42">
        <f>O6*D6</f>
        <v>6833.33</v>
      </c>
    </row>
    <row r="7" spans="1:16" s="2" customFormat="1" ht="15.75">
      <c r="A7" s="57" t="s">
        <v>12</v>
      </c>
      <c r="B7" s="58"/>
      <c r="C7" s="58"/>
      <c r="D7" s="58"/>
      <c r="E7" s="58"/>
      <c r="F7" s="58"/>
      <c r="G7" s="58"/>
      <c r="H7" s="58"/>
      <c r="I7" s="58"/>
      <c r="J7" s="53"/>
      <c r="K7" s="54"/>
      <c r="L7" s="50"/>
      <c r="M7" s="51"/>
      <c r="N7" s="51"/>
      <c r="O7" s="51"/>
      <c r="P7" s="52"/>
    </row>
    <row r="8" spans="1:8" ht="15.75">
      <c r="A8" s="59"/>
      <c r="B8" s="59"/>
      <c r="C8" s="13"/>
      <c r="D8" s="13"/>
      <c r="E8" s="18"/>
      <c r="F8" s="18"/>
      <c r="G8" s="18"/>
      <c r="H8" s="4"/>
    </row>
    <row r="9" spans="1:16" s="3" customFormat="1" ht="41.25" customHeight="1">
      <c r="A9" s="27"/>
      <c r="B9" s="28"/>
      <c r="C9" s="28"/>
      <c r="D9" s="28"/>
      <c r="E9" s="60"/>
      <c r="F9" s="60"/>
      <c r="G9" s="29"/>
      <c r="H9" s="30"/>
      <c r="I9" s="30"/>
      <c r="J9" s="31"/>
      <c r="K9" s="31"/>
      <c r="L9" s="31"/>
      <c r="M9" s="31"/>
      <c r="N9" s="31"/>
      <c r="O9" s="26"/>
      <c r="P9" s="26"/>
    </row>
    <row r="10" spans="1:2" s="3" customFormat="1" ht="35.25" customHeight="1">
      <c r="A10" s="25"/>
      <c r="B10" s="32"/>
    </row>
    <row r="11" spans="1:8" s="3" customFormat="1" ht="15.75" customHeight="1">
      <c r="A11" s="63"/>
      <c r="B11" s="63"/>
      <c r="C11" s="63"/>
      <c r="D11" s="63"/>
      <c r="E11" s="19"/>
      <c r="F11" s="5"/>
      <c r="G11" s="20"/>
      <c r="H11" s="6"/>
    </row>
    <row r="12" spans="2:8" ht="15.75">
      <c r="B12" s="32"/>
      <c r="C12" s="14"/>
      <c r="D12" s="14"/>
      <c r="E12" s="21"/>
      <c r="F12" s="21"/>
      <c r="G12" s="21"/>
      <c r="H12" s="7"/>
    </row>
    <row r="13" spans="4:8" s="3" customFormat="1" ht="15.75">
      <c r="D13" s="15"/>
      <c r="E13" s="22"/>
      <c r="F13" s="8"/>
      <c r="G13" s="55"/>
      <c r="H13" s="55"/>
    </row>
    <row r="14" spans="1:8" ht="12.75">
      <c r="A14" s="7"/>
      <c r="B14" s="11"/>
      <c r="C14" s="16"/>
      <c r="D14" s="16"/>
      <c r="E14" s="23"/>
      <c r="F14" s="23"/>
      <c r="G14" s="23"/>
      <c r="H14" s="7"/>
    </row>
    <row r="15" spans="1:8" ht="12.75">
      <c r="A15" s="7"/>
      <c r="B15" s="11"/>
      <c r="C15" s="16"/>
      <c r="D15" s="16"/>
      <c r="E15" s="23"/>
      <c r="F15" s="23"/>
      <c r="G15" s="23"/>
      <c r="H15" s="9"/>
    </row>
  </sheetData>
  <sheetProtection/>
  <mergeCells count="17">
    <mergeCell ref="G13:H13"/>
    <mergeCell ref="M3:P3"/>
    <mergeCell ref="A7:I7"/>
    <mergeCell ref="A8:B8"/>
    <mergeCell ref="E9:F9"/>
    <mergeCell ref="M1:P1"/>
    <mergeCell ref="A11:D11"/>
    <mergeCell ref="A2:P2"/>
    <mergeCell ref="A3:A4"/>
    <mergeCell ref="B3:B4"/>
    <mergeCell ref="C3:C4"/>
    <mergeCell ref="D3:D4"/>
    <mergeCell ref="E3:G3"/>
    <mergeCell ref="H3:I3"/>
    <mergeCell ref="J3:L3"/>
    <mergeCell ref="L7:P7"/>
    <mergeCell ref="J7:K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8" r:id="rId2"/>
  <rowBreaks count="1" manualBreakCount="1">
    <brk id="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2023-11-28T02:48:14Z</cp:lastPrinted>
  <dcterms:created xsi:type="dcterms:W3CDTF">2014-01-15T18:15:09Z</dcterms:created>
  <dcterms:modified xsi:type="dcterms:W3CDTF">2023-11-29T06:28:05Z</dcterms:modified>
  <cp:category/>
  <cp:version/>
  <cp:contentType/>
  <cp:contentStatus/>
</cp:coreProperties>
</file>