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</sheets>
  <definedNames>
    <definedName name="_xlnm.Print_Area" localSheetId="0">'Расчет цены'!$A$1:$P$13</definedName>
  </definedNames>
  <calcPr fullCalcOnLoad="1"/>
</workbook>
</file>

<file path=xl/sharedStrings.xml><?xml version="1.0" encoding="utf-8"?>
<sst xmlns="http://schemas.openxmlformats.org/spreadsheetml/2006/main" count="30" uniqueCount="28">
  <si>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</si>
  <si>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</si>
  <si>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</si>
  <si>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</si>
  <si>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</si>
  <si>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</si>
  <si>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</si>
  <si>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</si>
  <si>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</si>
  <si>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</si>
  <si>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</si>
  <si>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</si>
  <si>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</si>
  <si>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</si>
  <si>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</si>
  <si>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</si>
  <si>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с учетом округления цены за единицу (руб.)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</si>
  <si>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</si>
  <si>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</si>
  <si>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</si>
  <si>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</si>
  <si>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</si>
  <si>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</si>
  <si>
    <t>шт</t>
  </si>
  <si>
    <t>календарь печатный (160 листов)</t>
  </si>
  <si>
    <t>календарь печатный (12 листов)</t>
  </si>
  <si>
    <t>конверт почтовый бумажный</t>
  </si>
  <si>
    <t xml:space="preserve">                                                                                                                                                                                          В результате проведенного расчета Н(М)ЦК составила: 18 271,60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</si>
</sst>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1638300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="85" zoomScaleNormal="85" zoomScaleSheetLayoutView="100" zoomScalePageLayoutView="0" workbookViewId="0" topLeftCell="A1">
      <selection activeCell="L5" sqref="L5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46" t="s">
        <v>21</v>
      </c>
      <c r="N1" s="47"/>
      <c r="O1" s="47"/>
      <c r="P1" s="47"/>
    </row>
    <row r="2" spans="1:16" ht="41.2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1" t="s">
        <v>14</v>
      </c>
      <c r="C3" s="51" t="s">
        <v>1</v>
      </c>
      <c r="D3" s="51" t="s">
        <v>2</v>
      </c>
      <c r="E3" s="53" t="s">
        <v>3</v>
      </c>
      <c r="F3" s="54"/>
      <c r="G3" s="55"/>
      <c r="H3" s="56" t="s">
        <v>10</v>
      </c>
      <c r="I3" s="57"/>
      <c r="J3" s="58" t="s">
        <v>13</v>
      </c>
      <c r="K3" s="59"/>
      <c r="L3" s="60"/>
      <c r="M3" s="63" t="s">
        <v>19</v>
      </c>
      <c r="N3" s="64"/>
      <c r="O3" s="64"/>
      <c r="P3" s="65"/>
    </row>
    <row r="4" spans="1:21" ht="196.5" customHeight="1">
      <c r="A4" s="52"/>
      <c r="B4" s="52"/>
      <c r="C4" s="52"/>
      <c r="D4" s="52"/>
      <c r="E4" s="34" t="s">
        <v>17</v>
      </c>
      <c r="F4" s="34" t="s">
        <v>22</v>
      </c>
      <c r="G4" s="34" t="s">
        <v>18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20</v>
      </c>
      <c r="P4" s="2" t="s">
        <v>16</v>
      </c>
      <c r="U4" s="45"/>
    </row>
    <row r="5" spans="1:16" s="33" customFormat="1" ht="77.25" customHeight="1">
      <c r="A5" s="37">
        <v>1</v>
      </c>
      <c r="B5" s="38" t="s">
        <v>24</v>
      </c>
      <c r="C5" s="35" t="s">
        <v>23</v>
      </c>
      <c r="D5" s="43">
        <v>5</v>
      </c>
      <c r="E5" s="44">
        <v>38</v>
      </c>
      <c r="F5" s="44">
        <v>45.6</v>
      </c>
      <c r="G5" s="44">
        <v>49.4</v>
      </c>
      <c r="H5" s="21"/>
      <c r="I5" s="21"/>
      <c r="J5" s="29">
        <f>AVERAGE(E5:G5)</f>
        <v>44.333333333333336</v>
      </c>
      <c r="K5" s="30">
        <f>SQRT(((SUM((POWER(G5-J5,2)),(POWER(F5-J5,2)),(POWER(E5-J5,2)))/(COLUMNS(E5:G5)-1))))</f>
        <v>5.804595880277397</v>
      </c>
      <c r="L5" s="30">
        <f>K5/J5*100</f>
        <v>13.093073414159539</v>
      </c>
      <c r="M5" s="31">
        <f>((D5/3)*(SUM(E5:G5)))</f>
        <v>221.66666666666669</v>
      </c>
      <c r="N5" s="32">
        <f>M5/D5</f>
        <v>44.333333333333336</v>
      </c>
      <c r="O5" s="31">
        <f>ROUNDDOWN(N5,2)</f>
        <v>44.33</v>
      </c>
      <c r="P5" s="36">
        <f>O5*D5</f>
        <v>221.64999999999998</v>
      </c>
    </row>
    <row r="6" spans="1:16" s="33" customFormat="1" ht="66.75" customHeight="1">
      <c r="A6" s="37">
        <v>2</v>
      </c>
      <c r="B6" s="38" t="s">
        <v>25</v>
      </c>
      <c r="C6" s="35" t="s">
        <v>23</v>
      </c>
      <c r="D6" s="43">
        <v>15</v>
      </c>
      <c r="E6" s="44">
        <v>200</v>
      </c>
      <c r="F6" s="44">
        <v>240</v>
      </c>
      <c r="G6" s="44">
        <v>260</v>
      </c>
      <c r="H6" s="21"/>
      <c r="I6" s="21"/>
      <c r="J6" s="29">
        <f>AVERAGE(E6:G6)</f>
        <v>233.33333333333334</v>
      </c>
      <c r="K6" s="30">
        <f>SQRT(((SUM((POWER(G6-J6,2)),(POWER(F6-J6,2)),(POWER(E6-J6,2)))/(COLUMNS(E6:G6)-1))))</f>
        <v>30.550504633038933</v>
      </c>
      <c r="L6" s="30">
        <f>K6/J6*100</f>
        <v>13.093073414159543</v>
      </c>
      <c r="M6" s="31">
        <f>((D6/3)*(SUM(E6:G6)))</f>
        <v>3500</v>
      </c>
      <c r="N6" s="32">
        <f>M6/D6</f>
        <v>233.33333333333334</v>
      </c>
      <c r="O6" s="31">
        <f>ROUNDDOWN(N6,2)</f>
        <v>233.33</v>
      </c>
      <c r="P6" s="36">
        <f>O6*D6</f>
        <v>3499.9500000000003</v>
      </c>
    </row>
    <row r="7" spans="1:16" s="33" customFormat="1" ht="63.75" customHeight="1">
      <c r="A7" s="37">
        <v>3</v>
      </c>
      <c r="B7" s="38" t="s">
        <v>26</v>
      </c>
      <c r="C7" s="35" t="s">
        <v>23</v>
      </c>
      <c r="D7" s="43">
        <v>5000</v>
      </c>
      <c r="E7" s="44">
        <v>2.5</v>
      </c>
      <c r="F7" s="44">
        <v>3</v>
      </c>
      <c r="G7" s="44">
        <v>3.25</v>
      </c>
      <c r="H7" s="21"/>
      <c r="I7" s="21"/>
      <c r="J7" s="29">
        <f>AVERAGE(E7:G7)</f>
        <v>2.9166666666666665</v>
      </c>
      <c r="K7" s="30">
        <f>SQRT(((SUM((POWER(G7-J7,2)),(POWER(F7-J7,2)),(POWER(E7-J7,2)))/(COLUMNS(E7:G7)-1))))</f>
        <v>0.3818813079129867</v>
      </c>
      <c r="L7" s="30">
        <f>K7/J7*100</f>
        <v>13.093073414159544</v>
      </c>
      <c r="M7" s="31">
        <f>((D7/3)*(SUM(E7:G7)))</f>
        <v>14583.333333333334</v>
      </c>
      <c r="N7" s="32">
        <f>M7/D7</f>
        <v>2.916666666666667</v>
      </c>
      <c r="O7" s="31">
        <f>ROUNDDOWN(N7,2)</f>
        <v>2.91</v>
      </c>
      <c r="P7" s="36">
        <f>O7*D7</f>
        <v>14550</v>
      </c>
    </row>
    <row r="8" spans="1:16" s="6" customFormat="1" ht="15.75">
      <c r="A8" s="71" t="s">
        <v>27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</row>
    <row r="9" spans="1:16" ht="26.2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8" ht="15.75">
      <c r="A10" s="67"/>
      <c r="B10" s="67"/>
      <c r="C10" s="17"/>
      <c r="D10" s="17"/>
      <c r="E10" s="23"/>
      <c r="F10" s="23"/>
      <c r="G10" s="23"/>
      <c r="H10" s="8"/>
    </row>
    <row r="11" spans="1:16" s="7" customFormat="1" ht="23.2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0" s="7" customFormat="1" ht="23.25">
      <c r="A12" s="39"/>
      <c r="B12" s="40"/>
      <c r="C12" s="68"/>
      <c r="D12" s="68"/>
      <c r="E12" s="68"/>
      <c r="F12" s="70"/>
      <c r="G12" s="70"/>
      <c r="H12" s="41" t="s">
        <v>12</v>
      </c>
      <c r="I12" s="42"/>
      <c r="J12" s="42"/>
    </row>
    <row r="13" spans="1:8" s="7" customFormat="1" ht="15.75" customHeight="1">
      <c r="A13" s="48"/>
      <c r="B13" s="49"/>
      <c r="C13" s="49"/>
      <c r="D13" s="49"/>
      <c r="E13" s="24"/>
      <c r="F13" s="9"/>
      <c r="G13" s="25"/>
      <c r="H13" s="10" t="s">
        <v>11</v>
      </c>
    </row>
    <row r="14" spans="1:8" ht="15.75">
      <c r="A14" s="61"/>
      <c r="B14" s="61"/>
      <c r="C14" s="18"/>
      <c r="D14" s="18"/>
      <c r="E14" s="26"/>
      <c r="F14" s="26"/>
      <c r="G14" s="26"/>
      <c r="H14" s="11"/>
    </row>
    <row r="15" spans="4:8" s="7" customFormat="1" ht="15.75">
      <c r="D15" s="19"/>
      <c r="E15" s="27"/>
      <c r="F15" s="12"/>
      <c r="G15" s="62"/>
      <c r="H15" s="62"/>
    </row>
    <row r="16" spans="1:8" ht="12.75">
      <c r="A16" s="11"/>
      <c r="B16" s="15"/>
      <c r="C16" s="20"/>
      <c r="D16" s="20"/>
      <c r="E16" s="28"/>
      <c r="F16" s="28"/>
      <c r="G16" s="28"/>
      <c r="H16" s="11"/>
    </row>
    <row r="17" spans="1:8" ht="12.75">
      <c r="A17" s="11"/>
      <c r="B17" s="15"/>
      <c r="C17" s="20"/>
      <c r="D17" s="20"/>
      <c r="E17" s="28"/>
      <c r="F17" s="28"/>
      <c r="G17" s="28"/>
      <c r="H17" s="13"/>
    </row>
  </sheetData>
  <sheetProtection/>
  <mergeCells count="19">
    <mergeCell ref="A14:B14"/>
    <mergeCell ref="G15:H15"/>
    <mergeCell ref="M3:P3"/>
    <mergeCell ref="A9:P9"/>
    <mergeCell ref="A10:B10"/>
    <mergeCell ref="C12:E12"/>
    <mergeCell ref="A11:P11"/>
    <mergeCell ref="F12:G12"/>
    <mergeCell ref="A8:P8"/>
    <mergeCell ref="M1:P1"/>
    <mergeCell ref="A13:D13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2023-01-26T04:21:59Z</cp:lastPrinted>
  <dcterms:created xsi:type="dcterms:W3CDTF">2014-01-15T18:15:09Z</dcterms:created>
  <dcterms:modified xsi:type="dcterms:W3CDTF">2023-10-03T03:07:53Z</dcterms:modified>
  <cp:category/>
  <cp:version/>
  <cp:contentType/>
  <cp:contentStatus/>
</cp:coreProperties>
</file>