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3\А кап ремонт Пролетарская 401-55\на сайт\"/>
    </mc:Choice>
  </mc:AlternateContent>
  <xr:revisionPtr revIDLastSave="0" documentId="8_{3354D839-A903-4216-9375-1C0013F0CC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Пролетарская 401 - Расчет цены " sheetId="1" r:id="rId1"/>
  </sheets>
  <definedNames>
    <definedName name="_xlnm.Print_Titles" localSheetId="0">'Пролетарская 401 - Расчет цены '!$11:$11</definedName>
  </definedNames>
  <calcPr calcId="181029"/>
</workbook>
</file>

<file path=xl/calcChain.xml><?xml version="1.0" encoding="utf-8"?>
<calcChain xmlns="http://schemas.openxmlformats.org/spreadsheetml/2006/main">
  <c r="E146" i="1" l="1"/>
  <c r="E147" i="1"/>
  <c r="E145" i="1"/>
  <c r="E144" i="1"/>
  <c r="E141" i="1"/>
  <c r="E138" i="1"/>
  <c r="E139" i="1"/>
  <c r="E140" i="1"/>
  <c r="E137" i="1"/>
  <c r="E136" i="1"/>
  <c r="E130" i="1"/>
  <c r="E125" i="1"/>
  <c r="E128" i="1"/>
  <c r="E127" i="1"/>
  <c r="E124" i="1"/>
  <c r="E126" i="1"/>
  <c r="E129" i="1"/>
  <c r="E131" i="1"/>
  <c r="E132" i="1"/>
  <c r="E133" i="1"/>
  <c r="E123" i="1"/>
  <c r="E120" i="1"/>
  <c r="E118" i="1"/>
  <c r="E116" i="1"/>
  <c r="E115" i="1"/>
  <c r="E114" i="1"/>
  <c r="E112" i="1"/>
  <c r="E110" i="1"/>
  <c r="E109" i="1"/>
  <c r="E108" i="1"/>
  <c r="E107" i="1"/>
  <c r="E106" i="1"/>
  <c r="E105" i="1"/>
  <c r="E104" i="1"/>
  <c r="E101" i="1"/>
  <c r="E98" i="1"/>
  <c r="E95" i="1"/>
  <c r="E92" i="1"/>
  <c r="E89" i="1"/>
  <c r="E86" i="1"/>
  <c r="E85" i="1"/>
  <c r="E83" i="1"/>
  <c r="E82" i="1"/>
  <c r="E84" i="1"/>
  <c r="E87" i="1"/>
  <c r="E88" i="1"/>
  <c r="E90" i="1"/>
  <c r="E91" i="1"/>
  <c r="E93" i="1"/>
  <c r="E94" i="1"/>
  <c r="E96" i="1"/>
  <c r="E97" i="1"/>
  <c r="E99" i="1"/>
  <c r="E100" i="1"/>
  <c r="E102" i="1"/>
  <c r="E103" i="1"/>
  <c r="E111" i="1"/>
  <c r="E113" i="1"/>
  <c r="E117" i="1"/>
  <c r="E119" i="1"/>
  <c r="E81" i="1"/>
  <c r="E78" i="1"/>
  <c r="E77" i="1"/>
  <c r="E75" i="1"/>
  <c r="E74" i="1"/>
  <c r="E73" i="1"/>
  <c r="E72" i="1"/>
  <c r="E70" i="1"/>
  <c r="E68" i="1"/>
  <c r="E67" i="1"/>
  <c r="E65" i="1"/>
  <c r="E64" i="1"/>
  <c r="E66" i="1"/>
  <c r="E69" i="1"/>
  <c r="E71" i="1"/>
  <c r="E76" i="1"/>
  <c r="E63" i="1"/>
  <c r="E60" i="1"/>
  <c r="E59" i="1"/>
  <c r="E58" i="1"/>
  <c r="E57" i="1"/>
  <c r="E56" i="1"/>
  <c r="E54" i="1"/>
  <c r="E53" i="1"/>
  <c r="E52" i="1"/>
  <c r="E50" i="1"/>
  <c r="E48" i="1"/>
  <c r="E45" i="1"/>
  <c r="E44" i="1"/>
  <c r="E43" i="1"/>
  <c r="E41" i="1"/>
  <c r="E40" i="1"/>
  <c r="E39" i="1"/>
  <c r="E38" i="1"/>
  <c r="E37" i="1"/>
  <c r="E35" i="1"/>
  <c r="E32" i="1"/>
  <c r="E29" i="1"/>
  <c r="E27" i="1"/>
  <c r="E26" i="1"/>
  <c r="E24" i="1"/>
  <c r="E25" i="1"/>
  <c r="E28" i="1"/>
  <c r="E30" i="1"/>
  <c r="E31" i="1"/>
  <c r="E33" i="1"/>
  <c r="E34" i="1"/>
  <c r="E36" i="1"/>
  <c r="E42" i="1"/>
  <c r="E46" i="1"/>
  <c r="E47" i="1"/>
  <c r="E49" i="1"/>
  <c r="E51" i="1"/>
  <c r="E55" i="1"/>
  <c r="E23" i="1"/>
  <c r="E17" i="1"/>
  <c r="E18" i="1"/>
  <c r="E19" i="1"/>
  <c r="E20" i="1"/>
  <c r="E16" i="1"/>
  <c r="E15" i="1"/>
  <c r="E14" i="1"/>
  <c r="E13" i="1"/>
</calcChain>
</file>

<file path=xl/sharedStrings.xml><?xml version="1.0" encoding="utf-8"?>
<sst xmlns="http://schemas.openxmlformats.org/spreadsheetml/2006/main" count="292" uniqueCount="164">
  <si>
    <t>(наименование объекта)</t>
  </si>
  <si>
    <t>№пп</t>
  </si>
  <si>
    <t>Наименование конструктивных решений (элементов), комплексов (видов) работ</t>
  </si>
  <si>
    <t>Единица измерения</t>
  </si>
  <si>
    <t>Количество (объем работ)</t>
  </si>
  <si>
    <t>На единицу измерения</t>
  </si>
  <si>
    <t>Всего</t>
  </si>
  <si>
    <t>Раздел 1. Демонтажные работы</t>
  </si>
  <si>
    <t>м2</t>
  </si>
  <si>
    <t>Разборка деревянных заполнений проемов: оконных с подоконными досками</t>
  </si>
  <si>
    <t>100 м2</t>
  </si>
  <si>
    <t>Разборка деревянных заполнений проемов: дверных и воротных</t>
  </si>
  <si>
    <t>(Прим.) Демонтаж металлических дверных блоков в готовые проемы</t>
  </si>
  <si>
    <t>(Демонтаж) по месту шкафных и антресольных: полок</t>
  </si>
  <si>
    <t>Разборка покрытий полов: из керамических плиток</t>
  </si>
  <si>
    <t>(Прим.) Демонтаж потолочной плитки</t>
  </si>
  <si>
    <t>Снятие обоев: простых и улучшенных</t>
  </si>
  <si>
    <t>Разборка покрытий полов: из древесностружечных плит в один слой</t>
  </si>
  <si>
    <t>Итого по разделу 1 Демонтажные работы</t>
  </si>
  <si>
    <t>Всего с НДС</t>
  </si>
  <si>
    <t>Раздел 2. Внутренняя отделка</t>
  </si>
  <si>
    <t>Смена дощатых полов с добавлением новых досок: до 25%</t>
  </si>
  <si>
    <t>Устройство покрытий: из плит древесностружечных</t>
  </si>
  <si>
    <t>Устройство покрытий: из линолеума на клее</t>
  </si>
  <si>
    <t>Состав клеевой ЛАЭС "Стандарт"</t>
  </si>
  <si>
    <t>кг</t>
  </si>
  <si>
    <t>Линолеум ПВХ на вспененной подоснове, на стеклохолсте, с печатным рисунком ЛС-1,35, толщиной 1,35 мм</t>
  </si>
  <si>
    <t>Устройство плинтусов поливинилхлоридных: на винтах самонарезающих</t>
  </si>
  <si>
    <t>100 м</t>
  </si>
  <si>
    <t>Плинтус для полов из ПВХ, размер 19х48 мм, цветной</t>
  </si>
  <si>
    <t>м</t>
  </si>
  <si>
    <t>Устройство покрытий на цементном растворе из плиток: керамических для полов многоцветных</t>
  </si>
  <si>
    <t>Облицовка гипсовыми и гипсоволокнистыми листами: стен при отделке под оклейку обоями</t>
  </si>
  <si>
    <t>Лист гипсоволокнистый влагостойкий ГВЛВ, толщина 10 мм</t>
  </si>
  <si>
    <t>Перетирка штукатурки: внутренних помещений</t>
  </si>
  <si>
    <t>Оклейка обоями стен по монолитной штукатурке и бетону: простыми и средней плотности</t>
  </si>
  <si>
    <t>Обои виниловые</t>
  </si>
  <si>
    <t>рул</t>
  </si>
  <si>
    <t>Устройство натяжных потолков из поливинилхлоридной пленки (ПВХ) гарпунным способом в помещениях площадью: более 50 м2</t>
  </si>
  <si>
    <t>Багет (фиксирующий профиль) стеновой невидимый для натяжного потолка</t>
  </si>
  <si>
    <t>Вставка L и T-образная декоративная стеновая для натяжного потолка</t>
  </si>
  <si>
    <t>10 м</t>
  </si>
  <si>
    <t>Полотно натяжного потолка Standart лаковое белое с бортиком из ПВХ (гарпун)</t>
  </si>
  <si>
    <t>Дюбели распорные полиэтиленовые, размер 6х40 мм</t>
  </si>
  <si>
    <t>1000 шт</t>
  </si>
  <si>
    <t>Шурупы с потайной головкой черные 8,0х100 мм</t>
  </si>
  <si>
    <t>т</t>
  </si>
  <si>
    <t>Устройство в натяжном потолке монтажных отверстий</t>
  </si>
  <si>
    <t>100 отверстий</t>
  </si>
  <si>
    <t>Пластикат ПВХ листовой, вспененный, толщина 3-4 мм</t>
  </si>
  <si>
    <t>Клей цианакрилатный</t>
  </si>
  <si>
    <t>Люстры и подвесы с количеством ламп: до 5</t>
  </si>
  <si>
    <t>шт</t>
  </si>
  <si>
    <t>Светильник: местного освещения</t>
  </si>
  <si>
    <t>100 шт</t>
  </si>
  <si>
    <t>(прим.) Установка гардин - 5 шт</t>
  </si>
  <si>
    <t>Гардина 2-х полосная</t>
  </si>
  <si>
    <t>Покрытие поверхностей грунтовкой глубокого проникновения: за 1 раз стен</t>
  </si>
  <si>
    <t>Состав грунтовочный глубокого проникновения</t>
  </si>
  <si>
    <t>(прим.) Облицовка стен в сан.узле керамической плиткой</t>
  </si>
  <si>
    <t>Смеси сухие водостойкие для затирки межплиточных швов шириной 1-6 мм (различная цветовая гамма)</t>
  </si>
  <si>
    <t>Плитка керамическая глазурованная для внутренней облицовки стен гладкая, цветная декорированная методом сериографии многоцветная (эконом класс)</t>
  </si>
  <si>
    <t>Клей для облицовочных работ водостойкий (сухая смесь)</t>
  </si>
  <si>
    <t>(прим.) Устройство фартука из керамической плитки в кухне</t>
  </si>
  <si>
    <t>Покрытие поверхностей грунтовкой глубокого проникновения: за 2 раза потолков</t>
  </si>
  <si>
    <t>Итого по разделу 2 Внутренняя отделка</t>
  </si>
  <si>
    <t>Раздел 3. Проемы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</si>
  <si>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двухстворчатых</t>
  </si>
  <si>
    <t>Блок оконный пластиковый: двустворчатый, с глухой и поворотно-откидной створкой, двухкамерным стеклопакетом (32 мм), площадью до 3 м2</t>
  </si>
  <si>
    <t>Водоотлив оконный из оцинкованной стали с полимерным покрытием, ширина планки 250 мм</t>
  </si>
  <si>
    <t>Установка подоконных досок из ПВХ: в панельных стенах</t>
  </si>
  <si>
    <t>Доски подоконные из ПВХ, ширина 500 мм</t>
  </si>
  <si>
    <t>Заглушки торцевые двусторонние к подоконной доске из ПВХ, белый, мрамор, размеры 40х480 мм</t>
  </si>
  <si>
    <t>10 шт</t>
  </si>
  <si>
    <t>Установка уголков ПВХ на клее</t>
  </si>
  <si>
    <t>Уголок из ПВХ, размер 30х30 мм</t>
  </si>
  <si>
    <t>Установка блоков из ПВХ в наружных и внутренних дверных проемах: в перегородках и деревянных нерубленных стенах площадью проема более 3 м2</t>
  </si>
  <si>
    <t>Блок дверной входной из ПВХ-профилей, с простой коробкой, однопольный с клювовой фурнитурой, с двухкамерным стеклопакетом (32 мм), площадь от 1,5-2 м2</t>
  </si>
  <si>
    <t>Установка металлических дверных блоков в готовые проемы</t>
  </si>
  <si>
    <t>Комплект скобяных изделий для блоков двупольных входных дверей в здание</t>
  </si>
  <si>
    <t>компл</t>
  </si>
  <si>
    <t>Металлический блок</t>
  </si>
  <si>
    <t>Установка: деревянных дверных блоков</t>
  </si>
  <si>
    <t>Деревянный блок</t>
  </si>
  <si>
    <t>Итого по разделу 3 Проемы</t>
  </si>
  <si>
    <t>Раздел 4. Сантехнические работы</t>
  </si>
  <si>
    <t>Смена трубопроводов из полиэтиленовых канализационных труб диаметром: до 100 мм</t>
  </si>
  <si>
    <t>Крепления для трубопроводов (кронштейны, планки, хомуты)</t>
  </si>
  <si>
    <t>Трубы полиэтиленовые ПЭ63, SDR17,6, диаметр 110 мм</t>
  </si>
  <si>
    <t>Смена трубопроводов из полиэтиленовых канализационных труб диаметром: до 100 мм (диам. 63 мм)</t>
  </si>
  <si>
    <t>Разборка трубопроводов из водогазопроводных труб в зданиях и сооружениях на резьбе диаметром: до 32 мм (стояк хол. вода)</t>
  </si>
  <si>
    <t>Прокладка трубопроводов водоснабжения из напорных полиэтиленовых труб наружным диаметром: 32 мм (стояк хол. вода)</t>
  </si>
  <si>
    <t>Блок трубопровода полипропиленовый напорный с гильзами и креплениями для холодного и горячего водоснабжения, PPRS, SDR6, номинальное давление 2,0 МПа, размер 32х5,4 мм</t>
  </si>
  <si>
    <t>Разборка трубопроводов из водогазопроводных труб в зданиях и сооружениях на резьбе диаметром: до 32 мм (подводка хол. вода)</t>
  </si>
  <si>
    <t>Прокладка трубопроводов водоснабжения из напорных полиэтиленовых труб наружным диаметром: 15 мм (подводка хол. вода)</t>
  </si>
  <si>
    <t>Разборка трубопроводов из водогазопроводных труб в зданиях и сооружениях на резьбе диаметром: до 32 мм (стояк гор. вода)</t>
  </si>
  <si>
    <t>Прокладка трубопроводов водоснабжения из напорных полиэтиленовых труб наружным диаметром: 32 мм (стояк гор. вода)</t>
  </si>
  <si>
    <t>Разборка трубопроводов из водогазопроводных труб в зданиях и сооружениях на резьбе диаметром: до 32 мм (подводка гор. вода)</t>
  </si>
  <si>
    <t>Прокладка трубопроводов водоснабжения из напорных полиэтиленовых труб наружным диаметром: 15 мм (подводка гор. вода)</t>
  </si>
  <si>
    <t>Разборка трубопроводов из водогазопроводных труб в зданиях и сооружениях на резьбе диаметром: до 32 мм (стояк отопления)</t>
  </si>
  <si>
    <t>Прокладка трубопроводов водоснабжения из напорных полиэтиленовых труб наружным диаметром: 25 мм</t>
  </si>
  <si>
    <t>Демонтаж: радиаторов весом до 160 кг</t>
  </si>
  <si>
    <t>Установка радиаторов: чугунных</t>
  </si>
  <si>
    <t>100 кВт</t>
  </si>
  <si>
    <t>Радиаторы отопительные чугунные 4 секции</t>
  </si>
  <si>
    <t>Радиаторы отопительные чугунные 10 секций</t>
  </si>
  <si>
    <t>Радиатор МС-140 (12 секции)</t>
  </si>
  <si>
    <t>Установка счетчиков (водомеров) диаметром: до 40 мм</t>
  </si>
  <si>
    <t>(прим.) Счетчики (водомеры)  крыльчатые, диаметр 15 мм</t>
  </si>
  <si>
    <t>Установка ванн купальных: прямых чугунных</t>
  </si>
  <si>
    <t>10 компл</t>
  </si>
  <si>
    <t>Ванны купальные чугунные эмалированные без обвязки, размер 1700х700 мм</t>
  </si>
  <si>
    <t>Смена: полотенцесушителей</t>
  </si>
  <si>
    <t>Полотенцесушители из нержавеющей стали М-образные, номинальный диаметр 25 мм, размер 500х500 мм</t>
  </si>
  <si>
    <t>Смена смесителей: с душевой сеткой</t>
  </si>
  <si>
    <t>Смесители общие для ванн и умывальников, с душевой сеткой на гибком шланге (ПВХ), с металлическим переключателем, маховики</t>
  </si>
  <si>
    <t>Установка унитазов: с бачком непосредственно присоединенным</t>
  </si>
  <si>
    <t>Унитаз-компакт «Комфорт»</t>
  </si>
  <si>
    <t>Смена: моек на одно отделение</t>
  </si>
  <si>
    <t>Мойки из нержавеющей стали на одно отделение с одной круглой или прямоугольной чашей, со сливной доской, с креплениями, МНД, МНДК размер 800х600х222 мм</t>
  </si>
  <si>
    <t>Смена смесителей: без душевой сетки</t>
  </si>
  <si>
    <t>Смесители для умывальников СМ-УМ-НКСА настольные, с нижней камерой смешения с аэратором</t>
  </si>
  <si>
    <t>Итого по разделу 4 Сантехнические работы</t>
  </si>
  <si>
    <t>Раздел 5. Электромонтажные работы</t>
  </si>
  <si>
    <t>Демонтаж: скрытой электропроводки</t>
  </si>
  <si>
    <t>Провод групповой в защитной оболочке или кабель трех-пятижильный: под штукатурку по стенам или в бороздах</t>
  </si>
  <si>
    <t>Кабель силовой с медными жилами ВВГнг(A)-LS 3х1,5-660</t>
  </si>
  <si>
    <t>1000 м</t>
  </si>
  <si>
    <t>Смена электросчетчиков</t>
  </si>
  <si>
    <t>Автомат одно-, двух-, трехполюсный, устанавливаемый на конструкции: на стене или колонне, на ток до 25 А</t>
  </si>
  <si>
    <t>Выключатели автоматические: 16А</t>
  </si>
  <si>
    <t>Смена: выключателей</t>
  </si>
  <si>
    <t>Выключатель двухклавишный для скрытой проводки</t>
  </si>
  <si>
    <t>Смена: розеток</t>
  </si>
  <si>
    <t>Розетка скрытой проводки</t>
  </si>
  <si>
    <t>Патрон: подвесной</t>
  </si>
  <si>
    <t>Итого по разделу 5 Электромонтажные работы</t>
  </si>
  <si>
    <t>Раздел 6. Прочее</t>
  </si>
  <si>
    <t>Прочистка вентиляционных каналов</t>
  </si>
  <si>
    <t>100 м канала</t>
  </si>
  <si>
    <t>Установка гипсовых вентиляционных решеток площадью: до 0,1 м2</t>
  </si>
  <si>
    <t>Решетки гипсовые вентиляционные площадью до 0,1 м2</t>
  </si>
  <si>
    <t>Электроплита</t>
  </si>
  <si>
    <t>Электроплита 4-х конфорочная</t>
  </si>
  <si>
    <t>Влажная уборка помещений и оборудования</t>
  </si>
  <si>
    <t>Итого по разделу 6 Прочее</t>
  </si>
  <si>
    <t>Раздел 7. Вывоз мусора</t>
  </si>
  <si>
    <t>Очистка помещений от строительного мусора</t>
  </si>
  <si>
    <t>100 т</t>
  </si>
  <si>
    <t>Затаривание строительного мусора в мешки</t>
  </si>
  <si>
    <t>Погрузо-разгрузочные работы при автомобильных перевозках: Погрузка мусора строительного с погрузкой вручную</t>
  </si>
  <si>
    <t>1 т груза</t>
  </si>
  <si>
    <t>Перевозка грузов автомобилями-самосвалами грузоподъемностью 10 т работающих вне карьера на расстояние: I класс груза до 11 км</t>
  </si>
  <si>
    <t>Итого по разделу 7 Вывоз мусора</t>
  </si>
  <si>
    <t>Итого по смете</t>
  </si>
  <si>
    <t>Сумма НДС (ставка 20%) по позициям:1-7</t>
  </si>
  <si>
    <t>Непредвиденные расходы (2%)</t>
  </si>
  <si>
    <t>Итого с непредвиденными расходами</t>
  </si>
  <si>
    <t>НДС (20%)</t>
  </si>
  <si>
    <t>Цена контракта с НДС:</t>
  </si>
  <si>
    <t>Итого по смете без НДС</t>
  </si>
  <si>
    <t>Цена, руб</t>
  </si>
  <si>
    <t>Проект сметы контракта</t>
  </si>
  <si>
    <t>Выполнение работ по капитальному  ремонту муниципального помещения №55 в многоквартирном доме №401 по ул.Пролетарской в городе Рубцовске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</si>
</sst>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0"/>
    <numFmt numFmtId="167" formatCode="#,##0.00_ ;[Red]\-#,##0.00\ "/>
    <numFmt numFmtId="168" formatCode="0.0000"/>
    <numFmt numFmtId="169" formatCode="0.000000"/>
  </numFmts>
  <fonts count="10" x14ac:knownFonts="1">
    <font>
      <sz val="11"/>
      <color rgb="FF000000"/>
      <name val="Calibri"/>
      <charset val="204"/>
    </font>
    <font>
      <sz val="11"/>
      <color rgb="FF000000"/>
      <name val="Arial"/>
      <charset val="204"/>
    </font>
    <font>
      <b/>
      <sz val="16"/>
      <color rgb="FF000000"/>
      <name val="Arial"/>
      <charset val="204"/>
    </font>
    <font>
      <sz val="9"/>
      <color rgb="FF000000"/>
      <name val="Arial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9"/>
      <color rgb="FF000000"/>
      <name val="Calibri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3" xfId="0" applyFont="1" applyBorder="1"/>
    <xf numFmtId="4" fontId="5" fillId="0" borderId="3" xfId="0" applyNumberFormat="1" applyFont="1" applyBorder="1" applyAlignment="1">
      <alignment horizontal="right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wrapText="1"/>
    </xf>
    <xf numFmtId="1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166" fontId="5" fillId="0" borderId="3" xfId="0" applyNumberFormat="1" applyFont="1" applyBorder="1" applyAlignment="1">
      <alignment horizontal="center" vertical="top"/>
    </xf>
    <xf numFmtId="167" fontId="5" fillId="0" borderId="3" xfId="0" applyNumberFormat="1" applyFont="1" applyBorder="1" applyAlignment="1">
      <alignment horizontal="right" vertical="top"/>
    </xf>
    <xf numFmtId="4" fontId="5" fillId="0" borderId="3" xfId="0" applyNumberFormat="1" applyFont="1" applyBorder="1" applyAlignment="1">
      <alignment horizontal="right" vertical="top"/>
    </xf>
    <xf numFmtId="168" fontId="5" fillId="0" borderId="3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165" fontId="5" fillId="0" borderId="3" xfId="0" applyNumberFormat="1" applyFont="1" applyBorder="1" applyAlignment="1">
      <alignment horizontal="center" vertical="top"/>
    </xf>
    <xf numFmtId="164" fontId="5" fillId="0" borderId="3" xfId="0" applyNumberFormat="1" applyFont="1" applyBorder="1" applyAlignment="1">
      <alignment horizontal="center" vertical="top"/>
    </xf>
    <xf numFmtId="169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153"/>
  <sheetViews>
    <sheetView tabSelected="1" topLeftCell="A61" zoomScale="85" zoomScaleNormal="85" workbookViewId="0">
      <selection activeCell="U10" sqref="U10"/>
    </sheetView>
  </sheetViews>
  <sheetFormatPr defaultColWidth="9.140625" defaultRowHeight="14.25" customHeight="1" x14ac:dyDescent="0.2"/>
  <cols>
    <col min="1" max="1" width="6.7109375" style="1" customWidth="1"/>
    <col min="2" max="2" width="61.140625" style="1" customWidth="1"/>
    <col min="3" max="3" width="13.7109375" style="1" customWidth="1"/>
    <col min="4" max="4" width="10.140625" style="1" customWidth="1"/>
    <col min="5" max="5" width="14.28515625" style="1" customWidth="1"/>
    <col min="6" max="6" width="18.140625" style="1" customWidth="1"/>
    <col min="7" max="8" width="160.7109375" style="2" hidden="1" customWidth="1"/>
    <col min="9" max="9" width="36.5703125" style="2" hidden="1" customWidth="1"/>
    <col min="10" max="10" width="56.28515625" style="2" hidden="1" customWidth="1"/>
    <col min="11" max="11" width="24.42578125" style="2" hidden="1" customWidth="1"/>
    <col min="12" max="12" width="99.28515625" style="2" hidden="1" customWidth="1"/>
    <col min="13" max="13" width="144" style="2" hidden="1" customWidth="1"/>
    <col min="14" max="15" width="99.28515625" style="2" hidden="1" customWidth="1"/>
    <col min="16" max="16384" width="9.140625" style="1"/>
  </cols>
  <sheetData>
    <row r="3" spans="1:14" customFormat="1" ht="42.75" customHeight="1" x14ac:dyDescent="0.25">
      <c r="A3" s="30" t="s">
        <v>162</v>
      </c>
      <c r="B3" s="31"/>
      <c r="C3" s="31"/>
      <c r="D3" s="31"/>
      <c r="E3" s="31"/>
      <c r="F3" s="31"/>
    </row>
    <row r="4" spans="1:14" ht="21" customHeight="1" x14ac:dyDescent="0.2"/>
    <row r="5" spans="1:14" customFormat="1" ht="43.5" customHeight="1" x14ac:dyDescent="0.25">
      <c r="A5" s="35" t="s">
        <v>163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customFormat="1" ht="15" x14ac:dyDescent="0.25">
      <c r="A6" s="32" t="s">
        <v>0</v>
      </c>
      <c r="B6" s="32"/>
      <c r="C6" s="32"/>
      <c r="D6" s="32"/>
      <c r="E6" s="32"/>
      <c r="F6" s="32"/>
      <c r="G6" s="6"/>
      <c r="H6" s="6"/>
      <c r="I6" s="6"/>
      <c r="J6" s="6"/>
      <c r="K6" s="6"/>
      <c r="L6" s="6"/>
      <c r="M6" s="6"/>
      <c r="N6" s="6"/>
    </row>
    <row r="7" spans="1:14" ht="14.25" customHeight="1" x14ac:dyDescent="0.2">
      <c r="A7" s="7"/>
      <c r="B7" s="7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</row>
    <row r="8" spans="1:14" customFormat="1" ht="15" x14ac:dyDescent="0.25">
      <c r="A8" s="33" t="s">
        <v>1</v>
      </c>
      <c r="B8" s="33" t="s">
        <v>2</v>
      </c>
      <c r="C8" s="33" t="s">
        <v>3</v>
      </c>
      <c r="D8" s="33" t="s">
        <v>4</v>
      </c>
      <c r="E8" s="34" t="s">
        <v>161</v>
      </c>
      <c r="F8" s="34"/>
      <c r="G8" s="6"/>
      <c r="H8" s="6"/>
      <c r="I8" s="6"/>
      <c r="J8" s="6"/>
      <c r="K8" s="6"/>
      <c r="L8" s="6"/>
      <c r="M8" s="6"/>
      <c r="N8" s="6"/>
    </row>
    <row r="9" spans="1:14" customFormat="1" ht="15" x14ac:dyDescent="0.25">
      <c r="A9" s="33"/>
      <c r="B9" s="33"/>
      <c r="C9" s="33"/>
      <c r="D9" s="33"/>
      <c r="E9" s="33" t="s">
        <v>5</v>
      </c>
      <c r="F9" s="34" t="s">
        <v>6</v>
      </c>
      <c r="G9" s="6"/>
      <c r="H9" s="6"/>
      <c r="I9" s="6"/>
      <c r="J9" s="6"/>
      <c r="K9" s="6"/>
      <c r="L9" s="6"/>
      <c r="M9" s="6"/>
      <c r="N9" s="6"/>
    </row>
    <row r="10" spans="1:14" customFormat="1" ht="15" x14ac:dyDescent="0.25">
      <c r="A10" s="33"/>
      <c r="B10" s="33"/>
      <c r="C10" s="33"/>
      <c r="D10" s="33"/>
      <c r="E10" s="33"/>
      <c r="F10" s="34"/>
      <c r="G10" s="6"/>
      <c r="H10" s="6"/>
      <c r="I10" s="6"/>
      <c r="J10" s="6"/>
      <c r="K10" s="6"/>
      <c r="L10" s="6"/>
      <c r="M10" s="6"/>
      <c r="N10" s="6"/>
    </row>
    <row r="11" spans="1:14" customFormat="1" ht="15" x14ac:dyDescent="0.25">
      <c r="A11" s="9">
        <v>1</v>
      </c>
      <c r="B11" s="9">
        <v>5</v>
      </c>
      <c r="C11" s="9">
        <v>6</v>
      </c>
      <c r="D11" s="9">
        <v>7</v>
      </c>
      <c r="E11" s="9">
        <v>8</v>
      </c>
      <c r="F11" s="9">
        <v>9</v>
      </c>
      <c r="G11" s="6"/>
      <c r="H11" s="6"/>
      <c r="I11" s="6"/>
      <c r="J11" s="6"/>
      <c r="K11" s="6"/>
      <c r="L11" s="6"/>
      <c r="M11" s="6"/>
      <c r="N11" s="6"/>
    </row>
    <row r="12" spans="1:14" customFormat="1" ht="15" x14ac:dyDescent="0.25">
      <c r="A12" s="29" t="s">
        <v>7</v>
      </c>
      <c r="B12" s="29"/>
      <c r="C12" s="29"/>
      <c r="D12" s="29"/>
      <c r="E12" s="29"/>
      <c r="F12" s="29"/>
      <c r="G12" s="6"/>
      <c r="H12" s="10" t="s">
        <v>7</v>
      </c>
      <c r="I12" s="6"/>
      <c r="J12" s="6"/>
      <c r="K12" s="6"/>
      <c r="L12" s="6"/>
      <c r="M12" s="6"/>
      <c r="N12" s="6"/>
    </row>
    <row r="13" spans="1:14" customFormat="1" ht="24" x14ac:dyDescent="0.25">
      <c r="A13" s="11">
        <v>1</v>
      </c>
      <c r="B13" s="12" t="s">
        <v>9</v>
      </c>
      <c r="C13" s="13" t="s">
        <v>10</v>
      </c>
      <c r="D13" s="14">
        <v>0.10875</v>
      </c>
      <c r="E13" s="15">
        <f>F13/D13/100</f>
        <v>1095.8602298850574</v>
      </c>
      <c r="F13" s="16">
        <v>11917.48</v>
      </c>
      <c r="G13" s="6"/>
      <c r="H13" s="10"/>
      <c r="I13" s="10"/>
      <c r="J13" s="6"/>
      <c r="K13" s="6"/>
      <c r="L13" s="6"/>
      <c r="M13" s="6"/>
      <c r="N13" s="6"/>
    </row>
    <row r="14" spans="1:14" customFormat="1" ht="15" x14ac:dyDescent="0.25">
      <c r="A14" s="11">
        <v>2</v>
      </c>
      <c r="B14" s="12" t="s">
        <v>11</v>
      </c>
      <c r="C14" s="13" t="s">
        <v>10</v>
      </c>
      <c r="D14" s="17">
        <v>0.1953</v>
      </c>
      <c r="E14" s="15">
        <f>F14/D14/100</f>
        <v>637.43061955965186</v>
      </c>
      <c r="F14" s="16">
        <v>12449.02</v>
      </c>
      <c r="G14" s="6"/>
      <c r="H14" s="10"/>
      <c r="I14" s="10"/>
      <c r="J14" s="6"/>
      <c r="K14" s="6"/>
      <c r="L14" s="6"/>
      <c r="M14" s="6"/>
      <c r="N14" s="6"/>
    </row>
    <row r="15" spans="1:14" customFormat="1" ht="15" x14ac:dyDescent="0.25">
      <c r="A15" s="11">
        <v>3</v>
      </c>
      <c r="B15" s="12" t="s">
        <v>12</v>
      </c>
      <c r="C15" s="13" t="s">
        <v>8</v>
      </c>
      <c r="D15" s="18">
        <v>1.89</v>
      </c>
      <c r="E15" s="15">
        <f>F15/D15</f>
        <v>1412.0952380952383</v>
      </c>
      <c r="F15" s="16">
        <v>2668.86</v>
      </c>
      <c r="G15" s="6"/>
      <c r="H15" s="10"/>
      <c r="I15" s="10"/>
      <c r="J15" s="6"/>
      <c r="K15" s="6"/>
      <c r="L15" s="6"/>
      <c r="M15" s="6"/>
      <c r="N15" s="6"/>
    </row>
    <row r="16" spans="1:14" customFormat="1" ht="15" x14ac:dyDescent="0.25">
      <c r="A16" s="11">
        <v>4</v>
      </c>
      <c r="B16" s="12" t="s">
        <v>13</v>
      </c>
      <c r="C16" s="13" t="s">
        <v>10</v>
      </c>
      <c r="D16" s="18">
        <v>0.03</v>
      </c>
      <c r="E16" s="15">
        <f>F16/D16/100</f>
        <v>662.85666666666668</v>
      </c>
      <c r="F16" s="16">
        <v>1988.57</v>
      </c>
      <c r="G16" s="6"/>
      <c r="H16" s="10"/>
      <c r="I16" s="10"/>
      <c r="J16" s="6"/>
      <c r="K16" s="6"/>
      <c r="L16" s="6"/>
      <c r="M16" s="6"/>
      <c r="N16" s="6"/>
    </row>
    <row r="17" spans="1:14" customFormat="1" ht="15" x14ac:dyDescent="0.25">
      <c r="A17" s="11">
        <v>5</v>
      </c>
      <c r="B17" s="12" t="s">
        <v>14</v>
      </c>
      <c r="C17" s="13" t="s">
        <v>10</v>
      </c>
      <c r="D17" s="17">
        <v>3.2500000000000001E-2</v>
      </c>
      <c r="E17" s="15">
        <f t="shared" ref="E17:E20" si="0">F17/D17/100</f>
        <v>459.08615384615382</v>
      </c>
      <c r="F17" s="16">
        <v>1492.03</v>
      </c>
      <c r="G17" s="6"/>
      <c r="H17" s="10"/>
      <c r="I17" s="10"/>
      <c r="J17" s="6"/>
      <c r="K17" s="6"/>
      <c r="L17" s="6"/>
      <c r="M17" s="6"/>
      <c r="N17" s="6"/>
    </row>
    <row r="18" spans="1:14" customFormat="1" ht="15" x14ac:dyDescent="0.25">
      <c r="A18" s="11">
        <v>6</v>
      </c>
      <c r="B18" s="12" t="s">
        <v>15</v>
      </c>
      <c r="C18" s="13" t="s">
        <v>10</v>
      </c>
      <c r="D18" s="17">
        <v>0.2104</v>
      </c>
      <c r="E18" s="15">
        <f t="shared" si="0"/>
        <v>62.945342205323186</v>
      </c>
      <c r="F18" s="16">
        <v>1324.37</v>
      </c>
      <c r="G18" s="6"/>
      <c r="H18" s="10"/>
      <c r="I18" s="10"/>
      <c r="J18" s="6"/>
      <c r="K18" s="6"/>
      <c r="L18" s="6"/>
      <c r="M18" s="6"/>
      <c r="N18" s="6"/>
    </row>
    <row r="19" spans="1:14" customFormat="1" ht="15" x14ac:dyDescent="0.25">
      <c r="A19" s="11">
        <v>7</v>
      </c>
      <c r="B19" s="12" t="s">
        <v>16</v>
      </c>
      <c r="C19" s="13" t="s">
        <v>10</v>
      </c>
      <c r="D19" s="17">
        <v>1.3684000000000001</v>
      </c>
      <c r="E19" s="15">
        <f t="shared" si="0"/>
        <v>59.875036539023668</v>
      </c>
      <c r="F19" s="16">
        <v>8193.2999999999993</v>
      </c>
      <c r="G19" s="6"/>
      <c r="H19" s="10"/>
      <c r="I19" s="10"/>
      <c r="J19" s="6"/>
      <c r="K19" s="6"/>
      <c r="L19" s="6"/>
      <c r="M19" s="6"/>
      <c r="N19" s="6"/>
    </row>
    <row r="20" spans="1:14" customFormat="1" ht="15" x14ac:dyDescent="0.25">
      <c r="A20" s="11">
        <v>8</v>
      </c>
      <c r="B20" s="12" t="s">
        <v>17</v>
      </c>
      <c r="C20" s="13" t="s">
        <v>10</v>
      </c>
      <c r="D20" s="17">
        <v>0.71740000000000004</v>
      </c>
      <c r="E20" s="15">
        <f t="shared" si="0"/>
        <v>95.711876219682182</v>
      </c>
      <c r="F20" s="16">
        <v>6866.37</v>
      </c>
      <c r="G20" s="6"/>
      <c r="H20" s="10"/>
      <c r="I20" s="10"/>
      <c r="J20" s="6"/>
      <c r="K20" s="6"/>
      <c r="L20" s="6"/>
      <c r="M20" s="6"/>
      <c r="N20" s="6"/>
    </row>
    <row r="21" spans="1:14" customFormat="1" ht="15" x14ac:dyDescent="0.25">
      <c r="A21" s="4"/>
      <c r="B21" s="28" t="s">
        <v>18</v>
      </c>
      <c r="C21" s="28"/>
      <c r="D21" s="28"/>
      <c r="E21" s="28"/>
      <c r="F21" s="19">
        <v>46900</v>
      </c>
      <c r="G21" s="6"/>
      <c r="H21" s="10"/>
      <c r="I21" s="10"/>
      <c r="J21" s="10"/>
      <c r="K21" s="8"/>
      <c r="L21" s="10" t="s">
        <v>18</v>
      </c>
      <c r="M21" s="6"/>
      <c r="N21" s="6"/>
    </row>
    <row r="22" spans="1:14" customFormat="1" ht="15" x14ac:dyDescent="0.25">
      <c r="A22" s="29" t="s">
        <v>20</v>
      </c>
      <c r="B22" s="29"/>
      <c r="C22" s="29"/>
      <c r="D22" s="29"/>
      <c r="E22" s="29"/>
      <c r="F22" s="29"/>
      <c r="G22" s="6"/>
      <c r="H22" s="10" t="s">
        <v>20</v>
      </c>
      <c r="I22" s="10"/>
      <c r="J22" s="10"/>
      <c r="K22" s="8"/>
      <c r="L22" s="10"/>
      <c r="M22" s="6"/>
      <c r="N22" s="6"/>
    </row>
    <row r="23" spans="1:14" customFormat="1" ht="15" x14ac:dyDescent="0.25">
      <c r="A23" s="11">
        <v>9</v>
      </c>
      <c r="B23" s="12" t="s">
        <v>21</v>
      </c>
      <c r="C23" s="13" t="s">
        <v>10</v>
      </c>
      <c r="D23" s="17">
        <v>7.17E-2</v>
      </c>
      <c r="E23" s="15">
        <f>F23/D23/100</f>
        <v>943.86610878661099</v>
      </c>
      <c r="F23" s="16">
        <v>6767.52</v>
      </c>
      <c r="G23" s="6"/>
      <c r="H23" s="10"/>
      <c r="I23" s="10"/>
      <c r="J23" s="10"/>
      <c r="K23" s="8"/>
      <c r="L23" s="10"/>
      <c r="M23" s="20"/>
      <c r="N23" s="6"/>
    </row>
    <row r="24" spans="1:14" customFormat="1" ht="15" x14ac:dyDescent="0.25">
      <c r="A24" s="11">
        <v>10</v>
      </c>
      <c r="B24" s="12" t="s">
        <v>22</v>
      </c>
      <c r="C24" s="13" t="s">
        <v>10</v>
      </c>
      <c r="D24" s="17">
        <v>0.71740000000000004</v>
      </c>
      <c r="E24" s="15">
        <f t="shared" ref="E24:E55" si="1">F24/D24/100</f>
        <v>690.98954558126559</v>
      </c>
      <c r="F24" s="16">
        <v>49571.59</v>
      </c>
      <c r="G24" s="6"/>
      <c r="H24" s="10"/>
      <c r="I24" s="10"/>
      <c r="J24" s="10"/>
      <c r="K24" s="8"/>
      <c r="L24" s="10"/>
      <c r="M24" s="20"/>
      <c r="N24" s="6"/>
    </row>
    <row r="25" spans="1:14" customFormat="1" ht="15" x14ac:dyDescent="0.25">
      <c r="A25" s="11">
        <v>11</v>
      </c>
      <c r="B25" s="12" t="s">
        <v>23</v>
      </c>
      <c r="C25" s="13" t="s">
        <v>10</v>
      </c>
      <c r="D25" s="17">
        <v>0.71740000000000004</v>
      </c>
      <c r="E25" s="15">
        <f t="shared" si="1"/>
        <v>265.5466964036799</v>
      </c>
      <c r="F25" s="16">
        <v>19050.32</v>
      </c>
      <c r="G25" s="6"/>
      <c r="H25" s="10"/>
      <c r="I25" s="10"/>
      <c r="J25" s="10"/>
      <c r="K25" s="8"/>
      <c r="L25" s="10"/>
      <c r="M25" s="20"/>
      <c r="N25" s="6"/>
    </row>
    <row r="26" spans="1:14" customFormat="1" ht="15" x14ac:dyDescent="0.25">
      <c r="A26" s="11">
        <v>12</v>
      </c>
      <c r="B26" s="12" t="s">
        <v>24</v>
      </c>
      <c r="C26" s="13" t="s">
        <v>25</v>
      </c>
      <c r="D26" s="18">
        <v>35.869999999999997</v>
      </c>
      <c r="E26" s="15">
        <f>F26/D26</f>
        <v>158.24588792863116</v>
      </c>
      <c r="F26" s="16">
        <v>5676.28</v>
      </c>
      <c r="G26" s="6"/>
      <c r="H26" s="10"/>
      <c r="I26" s="10"/>
      <c r="J26" s="10"/>
      <c r="K26" s="8"/>
      <c r="L26" s="10"/>
      <c r="M26" s="20"/>
      <c r="N26" s="6"/>
    </row>
    <row r="27" spans="1:14" customFormat="1" ht="24" x14ac:dyDescent="0.25">
      <c r="A27" s="11">
        <v>13</v>
      </c>
      <c r="B27" s="12" t="s">
        <v>26</v>
      </c>
      <c r="C27" s="13" t="s">
        <v>8</v>
      </c>
      <c r="D27" s="17">
        <v>73.174800000000005</v>
      </c>
      <c r="E27" s="15">
        <f>F27/D27</f>
        <v>123.82951507896161</v>
      </c>
      <c r="F27" s="16">
        <v>9061.2000000000007</v>
      </c>
      <c r="G27" s="6"/>
      <c r="H27" s="10"/>
      <c r="I27" s="10"/>
      <c r="J27" s="10"/>
      <c r="K27" s="8"/>
      <c r="L27" s="10"/>
      <c r="M27" s="20"/>
      <c r="N27" s="6"/>
    </row>
    <row r="28" spans="1:14" customFormat="1" ht="24" x14ac:dyDescent="0.25">
      <c r="A28" s="11">
        <v>14</v>
      </c>
      <c r="B28" s="12" t="s">
        <v>27</v>
      </c>
      <c r="C28" s="13" t="s">
        <v>28</v>
      </c>
      <c r="D28" s="21">
        <v>0.8</v>
      </c>
      <c r="E28" s="15">
        <f t="shared" si="1"/>
        <v>62.8245</v>
      </c>
      <c r="F28" s="16">
        <v>5025.96</v>
      </c>
      <c r="G28" s="6"/>
      <c r="H28" s="10"/>
      <c r="I28" s="10"/>
      <c r="J28" s="10"/>
      <c r="K28" s="8"/>
      <c r="L28" s="10"/>
      <c r="M28" s="20"/>
      <c r="N28" s="6"/>
    </row>
    <row r="29" spans="1:14" customFormat="1" ht="15" x14ac:dyDescent="0.25">
      <c r="A29" s="11">
        <v>15</v>
      </c>
      <c r="B29" s="12" t="s">
        <v>29</v>
      </c>
      <c r="C29" s="13" t="s">
        <v>30</v>
      </c>
      <c r="D29" s="21">
        <v>80.8</v>
      </c>
      <c r="E29" s="15">
        <f>F29/D29</f>
        <v>35.696782178217823</v>
      </c>
      <c r="F29" s="16">
        <v>2884.3</v>
      </c>
      <c r="G29" s="6"/>
      <c r="H29" s="10"/>
      <c r="I29" s="10"/>
      <c r="J29" s="10"/>
      <c r="K29" s="8"/>
      <c r="L29" s="10"/>
      <c r="M29" s="20"/>
      <c r="N29" s="6"/>
    </row>
    <row r="30" spans="1:14" customFormat="1" ht="24" x14ac:dyDescent="0.25">
      <c r="A30" s="11">
        <v>16</v>
      </c>
      <c r="B30" s="12" t="s">
        <v>31</v>
      </c>
      <c r="C30" s="13" t="s">
        <v>10</v>
      </c>
      <c r="D30" s="17">
        <v>3.2500000000000001E-2</v>
      </c>
      <c r="E30" s="15">
        <f t="shared" si="1"/>
        <v>1444.8553846153843</v>
      </c>
      <c r="F30" s="16">
        <v>4695.78</v>
      </c>
      <c r="G30" s="6"/>
      <c r="H30" s="10"/>
      <c r="I30" s="10"/>
      <c r="J30" s="10"/>
      <c r="K30" s="8"/>
      <c r="L30" s="10"/>
      <c r="M30" s="20"/>
      <c r="N30" s="6"/>
    </row>
    <row r="31" spans="1:14" customFormat="1" ht="24" x14ac:dyDescent="0.25">
      <c r="A31" s="11">
        <v>17</v>
      </c>
      <c r="B31" s="12" t="s">
        <v>32</v>
      </c>
      <c r="C31" s="13" t="s">
        <v>10</v>
      </c>
      <c r="D31" s="17">
        <v>1.4765999999999999</v>
      </c>
      <c r="E31" s="15">
        <f t="shared" si="1"/>
        <v>401.98286604361374</v>
      </c>
      <c r="F31" s="16">
        <v>59356.79</v>
      </c>
      <c r="G31" s="6"/>
      <c r="H31" s="10"/>
      <c r="I31" s="10"/>
      <c r="J31" s="10"/>
      <c r="K31" s="8"/>
      <c r="L31" s="10"/>
      <c r="M31" s="20"/>
      <c r="N31" s="6"/>
    </row>
    <row r="32" spans="1:14" customFormat="1" ht="15" x14ac:dyDescent="0.25">
      <c r="A32" s="11">
        <v>18</v>
      </c>
      <c r="B32" s="12" t="s">
        <v>33</v>
      </c>
      <c r="C32" s="13" t="s">
        <v>8</v>
      </c>
      <c r="D32" s="22">
        <v>155.04300000000001</v>
      </c>
      <c r="E32" s="15">
        <f>F32/D32</f>
        <v>200.86072895906295</v>
      </c>
      <c r="F32" s="16">
        <v>31142.05</v>
      </c>
      <c r="G32" s="6"/>
      <c r="H32" s="10"/>
      <c r="I32" s="10"/>
      <c r="J32" s="10"/>
      <c r="K32" s="8"/>
      <c r="L32" s="10"/>
      <c r="M32" s="20"/>
      <c r="N32" s="6"/>
    </row>
    <row r="33" spans="1:14" customFormat="1" ht="15" x14ac:dyDescent="0.25">
      <c r="A33" s="11">
        <v>19</v>
      </c>
      <c r="B33" s="12" t="s">
        <v>34</v>
      </c>
      <c r="C33" s="13" t="s">
        <v>10</v>
      </c>
      <c r="D33" s="17">
        <v>0.13159999999999999</v>
      </c>
      <c r="E33" s="15">
        <f t="shared" si="1"/>
        <v>155.4756838905775</v>
      </c>
      <c r="F33" s="16">
        <v>2046.06</v>
      </c>
      <c r="G33" s="6"/>
      <c r="H33" s="10"/>
      <c r="I33" s="10"/>
      <c r="J33" s="10"/>
      <c r="K33" s="8"/>
      <c r="L33" s="10"/>
      <c r="M33" s="20"/>
      <c r="N33" s="6"/>
    </row>
    <row r="34" spans="1:14" customFormat="1" ht="24" x14ac:dyDescent="0.25">
      <c r="A34" s="11">
        <v>20</v>
      </c>
      <c r="B34" s="12" t="s">
        <v>35</v>
      </c>
      <c r="C34" s="13" t="s">
        <v>10</v>
      </c>
      <c r="D34" s="17">
        <v>1.4894000000000001</v>
      </c>
      <c r="E34" s="15">
        <f t="shared" si="1"/>
        <v>205.87995165838592</v>
      </c>
      <c r="F34" s="16">
        <v>30663.759999999998</v>
      </c>
      <c r="G34" s="6"/>
      <c r="H34" s="10"/>
      <c r="I34" s="10"/>
      <c r="J34" s="10"/>
      <c r="K34" s="8"/>
      <c r="L34" s="10"/>
      <c r="M34" s="20"/>
      <c r="N34" s="6"/>
    </row>
    <row r="35" spans="1:14" customFormat="1" ht="15" x14ac:dyDescent="0.25">
      <c r="A35" s="11">
        <v>21</v>
      </c>
      <c r="B35" s="12" t="s">
        <v>36</v>
      </c>
      <c r="C35" s="13" t="s">
        <v>37</v>
      </c>
      <c r="D35" s="11">
        <v>15</v>
      </c>
      <c r="E35" s="15">
        <f>F35/D35</f>
        <v>1416.6699999999998</v>
      </c>
      <c r="F35" s="16">
        <v>21250.05</v>
      </c>
      <c r="G35" s="6"/>
      <c r="H35" s="10"/>
      <c r="I35" s="10"/>
      <c r="J35" s="10"/>
      <c r="K35" s="8"/>
      <c r="L35" s="10"/>
      <c r="M35" s="20"/>
      <c r="N35" s="6"/>
    </row>
    <row r="36" spans="1:14" customFormat="1" ht="24" x14ac:dyDescent="0.25">
      <c r="A36" s="11">
        <v>22</v>
      </c>
      <c r="B36" s="12" t="s">
        <v>38</v>
      </c>
      <c r="C36" s="13" t="s">
        <v>10</v>
      </c>
      <c r="D36" s="17">
        <v>0.71230000000000004</v>
      </c>
      <c r="E36" s="15">
        <f t="shared" si="1"/>
        <v>150.45472413308997</v>
      </c>
      <c r="F36" s="16">
        <v>10716.89</v>
      </c>
      <c r="G36" s="6"/>
      <c r="H36" s="10"/>
      <c r="I36" s="10"/>
      <c r="J36" s="10"/>
      <c r="K36" s="8"/>
      <c r="L36" s="10"/>
      <c r="M36" s="20"/>
      <c r="N36" s="6"/>
    </row>
    <row r="37" spans="1:14" customFormat="1" ht="24" x14ac:dyDescent="0.25">
      <c r="A37" s="11">
        <v>23</v>
      </c>
      <c r="B37" s="12" t="s">
        <v>39</v>
      </c>
      <c r="C37" s="13" t="s">
        <v>30</v>
      </c>
      <c r="D37" s="11">
        <v>72</v>
      </c>
      <c r="E37" s="15">
        <f>F37/D37</f>
        <v>55.168333333333329</v>
      </c>
      <c r="F37" s="16">
        <v>3972.12</v>
      </c>
      <c r="G37" s="6"/>
      <c r="H37" s="10"/>
      <c r="I37" s="10"/>
      <c r="J37" s="10"/>
      <c r="K37" s="8"/>
      <c r="L37" s="10"/>
      <c r="M37" s="20"/>
      <c r="N37" s="6"/>
    </row>
    <row r="38" spans="1:14" customFormat="1" ht="24" x14ac:dyDescent="0.25">
      <c r="A38" s="11">
        <v>24</v>
      </c>
      <c r="B38" s="12" t="s">
        <v>40</v>
      </c>
      <c r="C38" s="13" t="s">
        <v>41</v>
      </c>
      <c r="D38" s="21">
        <v>7.2</v>
      </c>
      <c r="E38" s="15">
        <f>F38/D38/10</f>
        <v>67.55138888888888</v>
      </c>
      <c r="F38" s="16">
        <v>4863.7</v>
      </c>
      <c r="G38" s="6"/>
      <c r="H38" s="10"/>
      <c r="I38" s="10"/>
      <c r="J38" s="10"/>
      <c r="K38" s="8"/>
      <c r="L38" s="10"/>
      <c r="M38" s="20"/>
      <c r="N38" s="6"/>
    </row>
    <row r="39" spans="1:14" customFormat="1" ht="24" x14ac:dyDescent="0.25">
      <c r="A39" s="11">
        <v>25</v>
      </c>
      <c r="B39" s="12" t="s">
        <v>42</v>
      </c>
      <c r="C39" s="13" t="s">
        <v>8</v>
      </c>
      <c r="D39" s="18">
        <v>71.23</v>
      </c>
      <c r="E39" s="15">
        <f>F39/D39</f>
        <v>200.690579811877</v>
      </c>
      <c r="F39" s="16">
        <v>14295.19</v>
      </c>
      <c r="G39" s="6"/>
      <c r="H39" s="10"/>
      <c r="I39" s="10"/>
      <c r="J39" s="10"/>
      <c r="K39" s="8"/>
      <c r="L39" s="10"/>
      <c r="M39" s="20"/>
      <c r="N39" s="6"/>
    </row>
    <row r="40" spans="1:14" customFormat="1" ht="15" x14ac:dyDescent="0.25">
      <c r="A40" s="11">
        <v>26</v>
      </c>
      <c r="B40" s="12" t="s">
        <v>43</v>
      </c>
      <c r="C40" s="13" t="s">
        <v>44</v>
      </c>
      <c r="D40" s="21">
        <v>0.5</v>
      </c>
      <c r="E40" s="15">
        <f>F40/D40/1000</f>
        <v>1.5372000000000001</v>
      </c>
      <c r="F40" s="16">
        <v>768.6</v>
      </c>
      <c r="G40" s="6"/>
      <c r="H40" s="10"/>
      <c r="I40" s="10"/>
      <c r="J40" s="10"/>
      <c r="K40" s="8"/>
      <c r="L40" s="10"/>
      <c r="M40" s="20"/>
      <c r="N40" s="6"/>
    </row>
    <row r="41" spans="1:14" customFormat="1" ht="15" x14ac:dyDescent="0.25">
      <c r="A41" s="11">
        <v>27</v>
      </c>
      <c r="B41" s="12" t="s">
        <v>45</v>
      </c>
      <c r="C41" s="13" t="s">
        <v>46</v>
      </c>
      <c r="D41" s="22">
        <v>1.4999999999999999E-2</v>
      </c>
      <c r="E41" s="15">
        <f>F41/D41</f>
        <v>149928</v>
      </c>
      <c r="F41" s="16">
        <v>2248.92</v>
      </c>
      <c r="G41" s="6"/>
      <c r="H41" s="10"/>
      <c r="I41" s="10"/>
      <c r="J41" s="10"/>
      <c r="K41" s="8"/>
      <c r="L41" s="10"/>
      <c r="M41" s="20"/>
      <c r="N41" s="6"/>
    </row>
    <row r="42" spans="1:14" customFormat="1" ht="15" x14ac:dyDescent="0.25">
      <c r="A42" s="11">
        <v>28</v>
      </c>
      <c r="B42" s="12" t="s">
        <v>47</v>
      </c>
      <c r="C42" s="13" t="s">
        <v>48</v>
      </c>
      <c r="D42" s="18">
        <v>0.08</v>
      </c>
      <c r="E42" s="15">
        <f t="shared" si="1"/>
        <v>294.77499999999998</v>
      </c>
      <c r="F42" s="16">
        <v>2358.1999999999998</v>
      </c>
      <c r="G42" s="6"/>
      <c r="H42" s="10"/>
      <c r="I42" s="10"/>
      <c r="J42" s="10"/>
      <c r="K42" s="8"/>
      <c r="L42" s="10"/>
      <c r="M42" s="20"/>
      <c r="N42" s="6"/>
    </row>
    <row r="43" spans="1:14" customFormat="1" ht="15" x14ac:dyDescent="0.25">
      <c r="A43" s="11">
        <v>29</v>
      </c>
      <c r="B43" s="12" t="s">
        <v>49</v>
      </c>
      <c r="C43" s="13" t="s">
        <v>8</v>
      </c>
      <c r="D43" s="18">
        <v>0.18</v>
      </c>
      <c r="E43" s="15">
        <f>F43/D43</f>
        <v>318.33333333333331</v>
      </c>
      <c r="F43" s="16">
        <v>57.3</v>
      </c>
      <c r="G43" s="6"/>
      <c r="H43" s="10"/>
      <c r="I43" s="10"/>
      <c r="J43" s="10"/>
      <c r="K43" s="8"/>
      <c r="L43" s="10"/>
      <c r="M43" s="20"/>
      <c r="N43" s="6"/>
    </row>
    <row r="44" spans="1:14" customFormat="1" ht="15" x14ac:dyDescent="0.25">
      <c r="A44" s="11">
        <v>30</v>
      </c>
      <c r="B44" s="12" t="s">
        <v>50</v>
      </c>
      <c r="C44" s="13" t="s">
        <v>25</v>
      </c>
      <c r="D44" s="22">
        <v>1.4999999999999999E-2</v>
      </c>
      <c r="E44" s="15">
        <f>F44/D44</f>
        <v>41800.666666666664</v>
      </c>
      <c r="F44" s="16">
        <v>627.01</v>
      </c>
      <c r="G44" s="6"/>
      <c r="H44" s="10"/>
      <c r="I44" s="10"/>
      <c r="J44" s="10"/>
      <c r="K44" s="8"/>
      <c r="L44" s="10"/>
      <c r="M44" s="20"/>
      <c r="N44" s="6"/>
    </row>
    <row r="45" spans="1:14" customFormat="1" ht="15" x14ac:dyDescent="0.25">
      <c r="A45" s="11">
        <v>31</v>
      </c>
      <c r="B45" s="12" t="s">
        <v>51</v>
      </c>
      <c r="C45" s="13" t="s">
        <v>52</v>
      </c>
      <c r="D45" s="11">
        <v>5</v>
      </c>
      <c r="E45" s="15">
        <f>F45/D45</f>
        <v>829.95400000000006</v>
      </c>
      <c r="F45" s="16">
        <v>4149.7700000000004</v>
      </c>
      <c r="G45" s="6"/>
      <c r="H45" s="10"/>
      <c r="I45" s="10"/>
      <c r="J45" s="10"/>
      <c r="K45" s="8"/>
      <c r="L45" s="10"/>
      <c r="M45" s="20"/>
      <c r="N45" s="6"/>
    </row>
    <row r="46" spans="1:14" customFormat="1" ht="15" x14ac:dyDescent="0.25">
      <c r="A46" s="11">
        <v>32</v>
      </c>
      <c r="B46" s="12" t="s">
        <v>53</v>
      </c>
      <c r="C46" s="13" t="s">
        <v>54</v>
      </c>
      <c r="D46" s="18">
        <v>0.03</v>
      </c>
      <c r="E46" s="15">
        <f t="shared" si="1"/>
        <v>565.84666666666669</v>
      </c>
      <c r="F46" s="16">
        <v>1697.54</v>
      </c>
      <c r="G46" s="6"/>
      <c r="H46" s="10"/>
      <c r="I46" s="10"/>
      <c r="J46" s="10"/>
      <c r="K46" s="8"/>
      <c r="L46" s="10"/>
      <c r="M46" s="20"/>
      <c r="N46" s="6"/>
    </row>
    <row r="47" spans="1:14" customFormat="1" ht="15" x14ac:dyDescent="0.25">
      <c r="A47" s="11">
        <v>33</v>
      </c>
      <c r="B47" s="12" t="s">
        <v>55</v>
      </c>
      <c r="C47" s="13" t="s">
        <v>48</v>
      </c>
      <c r="D47" s="18">
        <v>0.15</v>
      </c>
      <c r="E47" s="15">
        <f t="shared" si="1"/>
        <v>37.544666666666664</v>
      </c>
      <c r="F47" s="16">
        <v>563.16999999999996</v>
      </c>
      <c r="G47" s="6"/>
      <c r="H47" s="10"/>
      <c r="I47" s="10"/>
      <c r="J47" s="10"/>
      <c r="K47" s="8"/>
      <c r="L47" s="10"/>
      <c r="M47" s="20"/>
      <c r="N47" s="6"/>
    </row>
    <row r="48" spans="1:14" customFormat="1" ht="15" x14ac:dyDescent="0.25">
      <c r="A48" s="11">
        <v>34</v>
      </c>
      <c r="B48" s="12" t="s">
        <v>56</v>
      </c>
      <c r="C48" s="13" t="s">
        <v>30</v>
      </c>
      <c r="D48" s="21">
        <v>13.5</v>
      </c>
      <c r="E48" s="15">
        <f>F48/D48</f>
        <v>502.49333333333334</v>
      </c>
      <c r="F48" s="16">
        <v>6783.66</v>
      </c>
      <c r="G48" s="6"/>
      <c r="H48" s="10"/>
      <c r="I48" s="10"/>
      <c r="J48" s="10"/>
      <c r="K48" s="8"/>
      <c r="L48" s="10"/>
      <c r="M48" s="20"/>
      <c r="N48" s="6"/>
    </row>
    <row r="49" spans="1:14" customFormat="1" ht="24" x14ac:dyDescent="0.25">
      <c r="A49" s="11">
        <v>35</v>
      </c>
      <c r="B49" s="12" t="s">
        <v>57</v>
      </c>
      <c r="C49" s="13" t="s">
        <v>10</v>
      </c>
      <c r="D49" s="17">
        <v>2.7099999999999999E-2</v>
      </c>
      <c r="E49" s="15">
        <f t="shared" si="1"/>
        <v>32.767527675276753</v>
      </c>
      <c r="F49" s="16">
        <v>88.8</v>
      </c>
      <c r="G49" s="6"/>
      <c r="H49" s="10"/>
      <c r="I49" s="10"/>
      <c r="J49" s="10"/>
      <c r="K49" s="8"/>
      <c r="L49" s="10"/>
      <c r="M49" s="20"/>
      <c r="N49" s="6"/>
    </row>
    <row r="50" spans="1:14" customFormat="1" ht="15" x14ac:dyDescent="0.25">
      <c r="A50" s="11">
        <v>36</v>
      </c>
      <c r="B50" s="12" t="s">
        <v>58</v>
      </c>
      <c r="C50" s="13" t="s">
        <v>25</v>
      </c>
      <c r="D50" s="17">
        <v>0.27910000000000001</v>
      </c>
      <c r="E50" s="15">
        <f>F50/D50</f>
        <v>186.02651379433894</v>
      </c>
      <c r="F50" s="16">
        <v>51.92</v>
      </c>
      <c r="G50" s="6"/>
      <c r="H50" s="10"/>
      <c r="I50" s="10"/>
      <c r="J50" s="10"/>
      <c r="K50" s="8"/>
      <c r="L50" s="10"/>
      <c r="M50" s="20"/>
      <c r="N50" s="6"/>
    </row>
    <row r="51" spans="1:14" customFormat="1" ht="15" x14ac:dyDescent="0.25">
      <c r="A51" s="11">
        <v>37</v>
      </c>
      <c r="B51" s="12" t="s">
        <v>59</v>
      </c>
      <c r="C51" s="13" t="s">
        <v>10</v>
      </c>
      <c r="D51" s="17">
        <v>5.4199999999999998E-2</v>
      </c>
      <c r="E51" s="15">
        <f t="shared" si="1"/>
        <v>780.87084870848707</v>
      </c>
      <c r="F51" s="16">
        <v>4232.32</v>
      </c>
      <c r="G51" s="6"/>
      <c r="H51" s="10"/>
      <c r="I51" s="10"/>
      <c r="J51" s="10"/>
      <c r="K51" s="8"/>
      <c r="L51" s="10"/>
      <c r="M51" s="20"/>
      <c r="N51" s="6"/>
    </row>
    <row r="52" spans="1:14" customFormat="1" ht="24" x14ac:dyDescent="0.25">
      <c r="A52" s="11">
        <v>38</v>
      </c>
      <c r="B52" s="12" t="s">
        <v>60</v>
      </c>
      <c r="C52" s="13" t="s">
        <v>46</v>
      </c>
      <c r="D52" s="14">
        <v>2.7100000000000002E-3</v>
      </c>
      <c r="E52" s="15">
        <f>F52/D52</f>
        <v>55619.926199261987</v>
      </c>
      <c r="F52" s="16">
        <v>150.72999999999999</v>
      </c>
      <c r="G52" s="6"/>
      <c r="H52" s="10"/>
      <c r="I52" s="10"/>
      <c r="J52" s="10"/>
      <c r="K52" s="8"/>
      <c r="L52" s="10"/>
      <c r="M52" s="20"/>
      <c r="N52" s="6"/>
    </row>
    <row r="53" spans="1:14" customFormat="1" ht="36" x14ac:dyDescent="0.25">
      <c r="A53" s="11">
        <v>39</v>
      </c>
      <c r="B53" s="12" t="s">
        <v>61</v>
      </c>
      <c r="C53" s="13" t="s">
        <v>8</v>
      </c>
      <c r="D53" s="18">
        <v>5.42</v>
      </c>
      <c r="E53" s="15">
        <f>F53/D53</f>
        <v>586.78597785977865</v>
      </c>
      <c r="F53" s="16">
        <v>3180.38</v>
      </c>
      <c r="G53" s="6"/>
      <c r="H53" s="10"/>
      <c r="I53" s="10"/>
      <c r="J53" s="10"/>
      <c r="K53" s="8"/>
      <c r="L53" s="10"/>
      <c r="M53" s="20"/>
      <c r="N53" s="6"/>
    </row>
    <row r="54" spans="1:14" customFormat="1" ht="15" x14ac:dyDescent="0.25">
      <c r="A54" s="11">
        <v>40</v>
      </c>
      <c r="B54" s="12" t="s">
        <v>62</v>
      </c>
      <c r="C54" s="13" t="s">
        <v>46</v>
      </c>
      <c r="D54" s="23">
        <v>2.0324999999999999E-2</v>
      </c>
      <c r="E54" s="15">
        <f>F54/D54</f>
        <v>36857.56457564576</v>
      </c>
      <c r="F54" s="16">
        <v>749.13</v>
      </c>
      <c r="G54" s="6"/>
      <c r="H54" s="10"/>
      <c r="I54" s="10"/>
      <c r="J54" s="10"/>
      <c r="K54" s="8"/>
      <c r="L54" s="10"/>
      <c r="M54" s="20"/>
      <c r="N54" s="6"/>
    </row>
    <row r="55" spans="1:14" customFormat="1" ht="15" x14ac:dyDescent="0.25">
      <c r="A55" s="11">
        <v>41</v>
      </c>
      <c r="B55" s="12" t="s">
        <v>63</v>
      </c>
      <c r="C55" s="13" t="s">
        <v>10</v>
      </c>
      <c r="D55" s="17">
        <v>1.5599999999999999E-2</v>
      </c>
      <c r="E55" s="15">
        <f t="shared" si="1"/>
        <v>780.98717948717956</v>
      </c>
      <c r="F55" s="16">
        <v>1218.3399999999999</v>
      </c>
      <c r="G55" s="6"/>
      <c r="H55" s="10"/>
      <c r="I55" s="10"/>
      <c r="J55" s="10"/>
      <c r="K55" s="8"/>
      <c r="L55" s="10"/>
      <c r="M55" s="20"/>
      <c r="N55" s="6"/>
    </row>
    <row r="56" spans="1:14" customFormat="1" ht="24" x14ac:dyDescent="0.25">
      <c r="A56" s="11">
        <v>42</v>
      </c>
      <c r="B56" s="12" t="s">
        <v>60</v>
      </c>
      <c r="C56" s="13" t="s">
        <v>46</v>
      </c>
      <c r="D56" s="14">
        <v>7.7999999999999999E-4</v>
      </c>
      <c r="E56" s="15">
        <f>F56/D56</f>
        <v>55615.384615384617</v>
      </c>
      <c r="F56" s="16">
        <v>43.38</v>
      </c>
      <c r="G56" s="6"/>
      <c r="H56" s="10"/>
      <c r="I56" s="10"/>
      <c r="J56" s="10"/>
      <c r="K56" s="8"/>
      <c r="L56" s="10"/>
      <c r="M56" s="20"/>
      <c r="N56" s="6"/>
    </row>
    <row r="57" spans="1:14" customFormat="1" ht="36" x14ac:dyDescent="0.25">
      <c r="A57" s="11">
        <v>43</v>
      </c>
      <c r="B57" s="12" t="s">
        <v>61</v>
      </c>
      <c r="C57" s="13" t="s">
        <v>8</v>
      </c>
      <c r="D57" s="18">
        <v>1.56</v>
      </c>
      <c r="E57" s="15">
        <f>F57/D57</f>
        <v>586.79487179487171</v>
      </c>
      <c r="F57" s="16">
        <v>915.4</v>
      </c>
      <c r="G57" s="6"/>
      <c r="H57" s="10"/>
      <c r="I57" s="10"/>
      <c r="J57" s="10"/>
      <c r="K57" s="8"/>
      <c r="L57" s="10"/>
      <c r="M57" s="20"/>
      <c r="N57" s="6"/>
    </row>
    <row r="58" spans="1:14" customFormat="1" ht="15" x14ac:dyDescent="0.25">
      <c r="A58" s="11">
        <v>44</v>
      </c>
      <c r="B58" s="12" t="s">
        <v>62</v>
      </c>
      <c r="C58" s="13" t="s">
        <v>46</v>
      </c>
      <c r="D58" s="14">
        <v>5.8500000000000002E-3</v>
      </c>
      <c r="E58" s="15">
        <f>F58/D58</f>
        <v>36861.538461538461</v>
      </c>
      <c r="F58" s="16">
        <v>215.64</v>
      </c>
      <c r="G58" s="6"/>
      <c r="H58" s="10"/>
      <c r="I58" s="10"/>
      <c r="J58" s="10"/>
      <c r="K58" s="8"/>
      <c r="L58" s="10"/>
      <c r="M58" s="20"/>
      <c r="N58" s="6"/>
    </row>
    <row r="59" spans="1:14" customFormat="1" ht="24" x14ac:dyDescent="0.25">
      <c r="A59" s="11">
        <v>45</v>
      </c>
      <c r="B59" s="12" t="s">
        <v>64</v>
      </c>
      <c r="C59" s="13" t="s">
        <v>10</v>
      </c>
      <c r="D59" s="17">
        <v>3.7600000000000001E-2</v>
      </c>
      <c r="E59" s="15">
        <f>F59/D59</f>
        <v>14062.5</v>
      </c>
      <c r="F59" s="16">
        <v>528.75</v>
      </c>
      <c r="G59" s="6"/>
      <c r="H59" s="10"/>
      <c r="I59" s="10"/>
      <c r="J59" s="10"/>
      <c r="K59" s="8"/>
      <c r="L59" s="10"/>
      <c r="M59" s="20"/>
      <c r="N59" s="6"/>
    </row>
    <row r="60" spans="1:14" customFormat="1" ht="15" x14ac:dyDescent="0.25">
      <c r="A60" s="11">
        <v>46</v>
      </c>
      <c r="B60" s="12" t="s">
        <v>58</v>
      </c>
      <c r="C60" s="13" t="s">
        <v>25</v>
      </c>
      <c r="D60" s="22">
        <v>0.752</v>
      </c>
      <c r="E60" s="15">
        <f>F60/D60</f>
        <v>185.90425531914894</v>
      </c>
      <c r="F60" s="16">
        <v>139.80000000000001</v>
      </c>
      <c r="G60" s="6"/>
      <c r="H60" s="10"/>
      <c r="I60" s="10"/>
      <c r="J60" s="10"/>
      <c r="K60" s="8"/>
      <c r="L60" s="10"/>
      <c r="M60" s="20"/>
      <c r="N60" s="6"/>
    </row>
    <row r="61" spans="1:14" customFormat="1" ht="15" x14ac:dyDescent="0.25">
      <c r="A61" s="4"/>
      <c r="B61" s="28" t="s">
        <v>65</v>
      </c>
      <c r="C61" s="28"/>
      <c r="D61" s="28"/>
      <c r="E61" s="28"/>
      <c r="F61" s="19">
        <v>311808.32</v>
      </c>
      <c r="G61" s="6"/>
      <c r="H61" s="10"/>
      <c r="I61" s="10"/>
      <c r="J61" s="10"/>
      <c r="K61" s="8"/>
      <c r="L61" s="10" t="s">
        <v>65</v>
      </c>
      <c r="M61" s="20"/>
      <c r="N61" s="6"/>
    </row>
    <row r="62" spans="1:14" customFormat="1" ht="15" x14ac:dyDescent="0.25">
      <c r="A62" s="29" t="s">
        <v>66</v>
      </c>
      <c r="B62" s="29"/>
      <c r="C62" s="29"/>
      <c r="D62" s="29"/>
      <c r="E62" s="29"/>
      <c r="F62" s="29"/>
      <c r="G62" s="6"/>
      <c r="H62" s="10" t="s">
        <v>66</v>
      </c>
      <c r="I62" s="10"/>
      <c r="J62" s="10"/>
      <c r="K62" s="8"/>
      <c r="L62" s="10"/>
      <c r="M62" s="20"/>
      <c r="N62" s="6"/>
    </row>
    <row r="63" spans="1:14" customFormat="1" ht="36" x14ac:dyDescent="0.25">
      <c r="A63" s="11">
        <v>47</v>
      </c>
      <c r="B63" s="12" t="s">
        <v>67</v>
      </c>
      <c r="C63" s="13" t="s">
        <v>10</v>
      </c>
      <c r="D63" s="14">
        <v>0.10875</v>
      </c>
      <c r="E63" s="15">
        <f>F63/D63/100</f>
        <v>1541.5687356321839</v>
      </c>
      <c r="F63" s="16">
        <v>16764.560000000001</v>
      </c>
      <c r="G63" s="6"/>
      <c r="H63" s="10"/>
      <c r="I63" s="10"/>
      <c r="J63" s="10"/>
      <c r="K63" s="8"/>
      <c r="L63" s="10"/>
      <c r="M63" s="20"/>
      <c r="N63" s="6"/>
    </row>
    <row r="64" spans="1:14" customFormat="1" ht="36" x14ac:dyDescent="0.25">
      <c r="A64" s="11">
        <v>48</v>
      </c>
      <c r="B64" s="12" t="s">
        <v>68</v>
      </c>
      <c r="C64" s="13" t="s">
        <v>8</v>
      </c>
      <c r="D64" s="22">
        <v>10.875</v>
      </c>
      <c r="E64" s="15">
        <f>F64/D64</f>
        <v>22938.785287356324</v>
      </c>
      <c r="F64" s="16">
        <v>249459.29</v>
      </c>
      <c r="G64" s="6"/>
      <c r="H64" s="10"/>
      <c r="I64" s="10"/>
      <c r="J64" s="10"/>
      <c r="K64" s="8"/>
      <c r="L64" s="10"/>
      <c r="M64" s="20"/>
      <c r="N64" s="6"/>
    </row>
    <row r="65" spans="1:14" customFormat="1" ht="24" x14ac:dyDescent="0.25">
      <c r="A65" s="11">
        <v>49</v>
      </c>
      <c r="B65" s="12" t="s">
        <v>69</v>
      </c>
      <c r="C65" s="13" t="s">
        <v>30</v>
      </c>
      <c r="D65" s="11">
        <v>5</v>
      </c>
      <c r="E65" s="15">
        <f>F65/D65</f>
        <v>225.542</v>
      </c>
      <c r="F65" s="16">
        <v>1127.71</v>
      </c>
      <c r="G65" s="6"/>
      <c r="H65" s="10"/>
      <c r="I65" s="10"/>
      <c r="J65" s="10"/>
      <c r="K65" s="8"/>
      <c r="L65" s="10"/>
      <c r="M65" s="20"/>
      <c r="N65" s="6"/>
    </row>
    <row r="66" spans="1:14" customFormat="1" ht="15" x14ac:dyDescent="0.25">
      <c r="A66" s="11">
        <v>50</v>
      </c>
      <c r="B66" s="12" t="s">
        <v>70</v>
      </c>
      <c r="C66" s="13" t="s">
        <v>28</v>
      </c>
      <c r="D66" s="22">
        <v>7.4999999999999997E-2</v>
      </c>
      <c r="E66" s="15">
        <f t="shared" ref="E66:E76" si="2">F66/D66/100</f>
        <v>283.22000000000003</v>
      </c>
      <c r="F66" s="16">
        <v>2124.15</v>
      </c>
      <c r="G66" s="6"/>
      <c r="H66" s="10"/>
      <c r="I66" s="10"/>
      <c r="J66" s="10"/>
      <c r="K66" s="8"/>
      <c r="L66" s="10"/>
      <c r="M66" s="20"/>
      <c r="N66" s="6"/>
    </row>
    <row r="67" spans="1:14" customFormat="1" ht="15" x14ac:dyDescent="0.25">
      <c r="A67" s="11">
        <v>51</v>
      </c>
      <c r="B67" s="12" t="s">
        <v>71</v>
      </c>
      <c r="C67" s="13" t="s">
        <v>30</v>
      </c>
      <c r="D67" s="21">
        <v>7.5</v>
      </c>
      <c r="E67" s="15">
        <f>F67/D67</f>
        <v>549.55466666666666</v>
      </c>
      <c r="F67" s="16">
        <v>4121.66</v>
      </c>
      <c r="G67" s="6"/>
      <c r="H67" s="10"/>
      <c r="I67" s="10"/>
      <c r="J67" s="10"/>
      <c r="K67" s="8"/>
      <c r="L67" s="10"/>
      <c r="M67" s="20"/>
      <c r="N67" s="6"/>
    </row>
    <row r="68" spans="1:14" customFormat="1" ht="24" x14ac:dyDescent="0.25">
      <c r="A68" s="11">
        <v>52</v>
      </c>
      <c r="B68" s="12" t="s">
        <v>72</v>
      </c>
      <c r="C68" s="13" t="s">
        <v>73</v>
      </c>
      <c r="D68" s="21">
        <v>0.8</v>
      </c>
      <c r="E68" s="15">
        <f>F68/D68/10</f>
        <v>2.69</v>
      </c>
      <c r="F68" s="16">
        <v>21.52</v>
      </c>
      <c r="G68" s="6"/>
      <c r="H68" s="10"/>
      <c r="I68" s="10"/>
      <c r="J68" s="10"/>
      <c r="K68" s="8"/>
      <c r="L68" s="10"/>
      <c r="M68" s="20"/>
      <c r="N68" s="6"/>
    </row>
    <row r="69" spans="1:14" customFormat="1" ht="15" x14ac:dyDescent="0.25">
      <c r="A69" s="11">
        <v>53</v>
      </c>
      <c r="B69" s="12" t="s">
        <v>74</v>
      </c>
      <c r="C69" s="13" t="s">
        <v>28</v>
      </c>
      <c r="D69" s="18">
        <v>0.15</v>
      </c>
      <c r="E69" s="15">
        <f t="shared" si="2"/>
        <v>46.851999999999997</v>
      </c>
      <c r="F69" s="16">
        <v>702.78</v>
      </c>
      <c r="G69" s="6"/>
      <c r="H69" s="10"/>
      <c r="I69" s="10"/>
      <c r="J69" s="10"/>
      <c r="K69" s="8"/>
      <c r="L69" s="10"/>
      <c r="M69" s="20"/>
      <c r="N69" s="6"/>
    </row>
    <row r="70" spans="1:14" customFormat="1" ht="15" x14ac:dyDescent="0.25">
      <c r="A70" s="11">
        <v>54</v>
      </c>
      <c r="B70" s="12" t="s">
        <v>75</v>
      </c>
      <c r="C70" s="13" t="s">
        <v>41</v>
      </c>
      <c r="D70" s="21">
        <v>1.5</v>
      </c>
      <c r="E70" s="15">
        <f>F70/D70/10</f>
        <v>27.669333333333334</v>
      </c>
      <c r="F70" s="16">
        <v>415.04</v>
      </c>
      <c r="G70" s="6"/>
      <c r="H70" s="10"/>
      <c r="I70" s="10"/>
      <c r="J70" s="10"/>
      <c r="K70" s="8"/>
      <c r="L70" s="10"/>
      <c r="M70" s="20"/>
      <c r="N70" s="6"/>
    </row>
    <row r="71" spans="1:14" customFormat="1" ht="36" x14ac:dyDescent="0.25">
      <c r="A71" s="11">
        <v>55</v>
      </c>
      <c r="B71" s="12" t="s">
        <v>76</v>
      </c>
      <c r="C71" s="13" t="s">
        <v>10</v>
      </c>
      <c r="D71" s="17">
        <v>3.78E-2</v>
      </c>
      <c r="E71" s="15">
        <f t="shared" si="2"/>
        <v>875.8042328042327</v>
      </c>
      <c r="F71" s="16">
        <v>3310.54</v>
      </c>
      <c r="G71" s="6"/>
      <c r="H71" s="10"/>
      <c r="I71" s="10"/>
      <c r="J71" s="10"/>
      <c r="K71" s="8"/>
      <c r="L71" s="10"/>
      <c r="M71" s="20"/>
      <c r="N71" s="6"/>
    </row>
    <row r="72" spans="1:14" customFormat="1" ht="36" x14ac:dyDescent="0.25">
      <c r="A72" s="11">
        <v>56</v>
      </c>
      <c r="B72" s="12" t="s">
        <v>77</v>
      </c>
      <c r="C72" s="13" t="s">
        <v>8</v>
      </c>
      <c r="D72" s="18">
        <v>3.78</v>
      </c>
      <c r="E72" s="15">
        <f>F72/D72</f>
        <v>12845.785714285716</v>
      </c>
      <c r="F72" s="16">
        <v>48557.07</v>
      </c>
      <c r="G72" s="6"/>
      <c r="H72" s="10"/>
      <c r="I72" s="10"/>
      <c r="J72" s="10"/>
      <c r="K72" s="8"/>
      <c r="L72" s="10"/>
      <c r="M72" s="20"/>
      <c r="N72" s="6"/>
    </row>
    <row r="73" spans="1:14" customFormat="1" ht="15" x14ac:dyDescent="0.25">
      <c r="A73" s="11">
        <v>57</v>
      </c>
      <c r="B73" s="12" t="s">
        <v>78</v>
      </c>
      <c r="C73" s="13" t="s">
        <v>8</v>
      </c>
      <c r="D73" s="18">
        <v>1.89</v>
      </c>
      <c r="E73" s="15">
        <f>F73/D73</f>
        <v>2236.730158730159</v>
      </c>
      <c r="F73" s="16">
        <v>4227.42</v>
      </c>
      <c r="G73" s="6"/>
      <c r="H73" s="10"/>
      <c r="I73" s="10"/>
      <c r="J73" s="10"/>
      <c r="K73" s="8"/>
      <c r="L73" s="10"/>
      <c r="M73" s="20"/>
      <c r="N73" s="6"/>
    </row>
    <row r="74" spans="1:14" customFormat="1" ht="15.75" customHeight="1" x14ac:dyDescent="0.25">
      <c r="A74" s="11">
        <v>58</v>
      </c>
      <c r="B74" s="12" t="s">
        <v>79</v>
      </c>
      <c r="C74" s="13" t="s">
        <v>80</v>
      </c>
      <c r="D74" s="11">
        <v>1</v>
      </c>
      <c r="E74" s="15">
        <f>F74/D74</f>
        <v>808.57</v>
      </c>
      <c r="F74" s="16">
        <v>808.57</v>
      </c>
      <c r="G74" s="6"/>
      <c r="H74" s="10"/>
      <c r="I74" s="10"/>
      <c r="J74" s="10"/>
      <c r="K74" s="8"/>
      <c r="L74" s="10"/>
      <c r="M74" s="20"/>
      <c r="N74" s="6"/>
    </row>
    <row r="75" spans="1:14" customFormat="1" ht="15" x14ac:dyDescent="0.25">
      <c r="A75" s="11">
        <v>59</v>
      </c>
      <c r="B75" s="12" t="s">
        <v>81</v>
      </c>
      <c r="C75" s="13" t="s">
        <v>52</v>
      </c>
      <c r="D75" s="11">
        <v>1</v>
      </c>
      <c r="E75" s="15">
        <f>F75/D75</f>
        <v>13333.33</v>
      </c>
      <c r="F75" s="16">
        <v>13333.33</v>
      </c>
      <c r="G75" s="6"/>
      <c r="H75" s="10"/>
      <c r="I75" s="10"/>
      <c r="J75" s="10"/>
      <c r="K75" s="8"/>
      <c r="L75" s="10"/>
      <c r="M75" s="20"/>
      <c r="N75" s="6"/>
    </row>
    <row r="76" spans="1:14" customFormat="1" ht="15" x14ac:dyDescent="0.25">
      <c r="A76" s="11">
        <v>60</v>
      </c>
      <c r="B76" s="12" t="s">
        <v>82</v>
      </c>
      <c r="C76" s="13" t="s">
        <v>10</v>
      </c>
      <c r="D76" s="17">
        <v>0.1386</v>
      </c>
      <c r="E76" s="15">
        <f t="shared" si="2"/>
        <v>503.44733044733044</v>
      </c>
      <c r="F76" s="16">
        <v>6977.78</v>
      </c>
      <c r="G76" s="6"/>
      <c r="H76" s="10"/>
      <c r="I76" s="10"/>
      <c r="J76" s="10"/>
      <c r="K76" s="8"/>
      <c r="L76" s="10"/>
      <c r="M76" s="20"/>
      <c r="N76" s="6"/>
    </row>
    <row r="77" spans="1:14" customFormat="1" ht="24" x14ac:dyDescent="0.25">
      <c r="A77" s="11">
        <v>61</v>
      </c>
      <c r="B77" s="12" t="s">
        <v>79</v>
      </c>
      <c r="C77" s="13" t="s">
        <v>80</v>
      </c>
      <c r="D77" s="11">
        <v>8</v>
      </c>
      <c r="E77" s="15">
        <f>F77/D77</f>
        <v>808.5675</v>
      </c>
      <c r="F77" s="16">
        <v>6468.54</v>
      </c>
      <c r="G77" s="6"/>
      <c r="H77" s="10"/>
      <c r="I77" s="10"/>
      <c r="J77" s="10"/>
      <c r="K77" s="8"/>
      <c r="L77" s="10"/>
      <c r="M77" s="20"/>
      <c r="N77" s="6"/>
    </row>
    <row r="78" spans="1:14" customFormat="1" ht="15" x14ac:dyDescent="0.25">
      <c r="A78" s="11">
        <v>62</v>
      </c>
      <c r="B78" s="12" t="s">
        <v>83</v>
      </c>
      <c r="C78" s="13" t="s">
        <v>52</v>
      </c>
      <c r="D78" s="11">
        <v>8</v>
      </c>
      <c r="E78" s="15">
        <f>F78/D78</f>
        <v>5000</v>
      </c>
      <c r="F78" s="16">
        <v>40000</v>
      </c>
      <c r="G78" s="6"/>
      <c r="H78" s="10"/>
      <c r="I78" s="10"/>
      <c r="J78" s="10"/>
      <c r="K78" s="8"/>
      <c r="L78" s="10"/>
      <c r="M78" s="20"/>
      <c r="N78" s="6"/>
    </row>
    <row r="79" spans="1:14" customFormat="1" ht="15" x14ac:dyDescent="0.25">
      <c r="A79" s="4"/>
      <c r="B79" s="28" t="s">
        <v>84</v>
      </c>
      <c r="C79" s="28"/>
      <c r="D79" s="28"/>
      <c r="E79" s="28"/>
      <c r="F79" s="19">
        <v>398419.96</v>
      </c>
      <c r="G79" s="6"/>
      <c r="H79" s="10"/>
      <c r="I79" s="10"/>
      <c r="J79" s="10"/>
      <c r="K79" s="8"/>
      <c r="L79" s="10" t="s">
        <v>84</v>
      </c>
      <c r="M79" s="20"/>
      <c r="N79" s="6"/>
    </row>
    <row r="80" spans="1:14" customFormat="1" ht="15" x14ac:dyDescent="0.25">
      <c r="A80" s="29" t="s">
        <v>85</v>
      </c>
      <c r="B80" s="29"/>
      <c r="C80" s="29"/>
      <c r="D80" s="29"/>
      <c r="E80" s="29"/>
      <c r="F80" s="29"/>
      <c r="G80" s="6"/>
      <c r="H80" s="10" t="s">
        <v>85</v>
      </c>
      <c r="I80" s="10"/>
      <c r="J80" s="10"/>
      <c r="K80" s="8"/>
      <c r="L80" s="10"/>
      <c r="M80" s="20"/>
      <c r="N80" s="6"/>
    </row>
    <row r="81" spans="1:14" customFormat="1" ht="24" x14ac:dyDescent="0.25">
      <c r="A81" s="11">
        <v>63</v>
      </c>
      <c r="B81" s="12" t="s">
        <v>86</v>
      </c>
      <c r="C81" s="13" t="s">
        <v>28</v>
      </c>
      <c r="D81" s="18">
        <v>0.06</v>
      </c>
      <c r="E81" s="15">
        <f>F81/D81/100</f>
        <v>396.99</v>
      </c>
      <c r="F81" s="16">
        <v>2381.94</v>
      </c>
      <c r="G81" s="6"/>
      <c r="H81" s="10"/>
      <c r="I81" s="10"/>
      <c r="J81" s="10"/>
      <c r="K81" s="8"/>
      <c r="L81" s="10"/>
      <c r="M81" s="20"/>
      <c r="N81" s="6"/>
    </row>
    <row r="82" spans="1:14" customFormat="1" ht="15" x14ac:dyDescent="0.25">
      <c r="A82" s="11">
        <v>64</v>
      </c>
      <c r="B82" s="12" t="s">
        <v>87</v>
      </c>
      <c r="C82" s="13" t="s">
        <v>25</v>
      </c>
      <c r="D82" s="21">
        <v>2.4</v>
      </c>
      <c r="E82" s="15">
        <f>F82/D82</f>
        <v>102.40833333333333</v>
      </c>
      <c r="F82" s="16">
        <v>245.78</v>
      </c>
      <c r="G82" s="6"/>
      <c r="H82" s="10"/>
      <c r="I82" s="10"/>
      <c r="J82" s="10"/>
      <c r="K82" s="8"/>
      <c r="L82" s="10"/>
      <c r="M82" s="20"/>
      <c r="N82" s="6"/>
    </row>
    <row r="83" spans="1:14" customFormat="1" ht="15" x14ac:dyDescent="0.25">
      <c r="A83" s="11">
        <v>65</v>
      </c>
      <c r="B83" s="12" t="s">
        <v>88</v>
      </c>
      <c r="C83" s="13" t="s">
        <v>30</v>
      </c>
      <c r="D83" s="22">
        <v>5.9880000000000004</v>
      </c>
      <c r="E83" s="15">
        <f>F83/D83</f>
        <v>754.33867735470926</v>
      </c>
      <c r="F83" s="16">
        <v>4516.9799999999996</v>
      </c>
      <c r="G83" s="6"/>
      <c r="H83" s="10"/>
      <c r="I83" s="10"/>
      <c r="J83" s="10"/>
      <c r="K83" s="8"/>
      <c r="L83" s="10"/>
      <c r="M83" s="20"/>
      <c r="N83" s="6"/>
    </row>
    <row r="84" spans="1:14" customFormat="1" ht="24" x14ac:dyDescent="0.25">
      <c r="A84" s="11">
        <v>66</v>
      </c>
      <c r="B84" s="12" t="s">
        <v>89</v>
      </c>
      <c r="C84" s="13" t="s">
        <v>28</v>
      </c>
      <c r="D84" s="18">
        <v>0.03</v>
      </c>
      <c r="E84" s="15">
        <f t="shared" ref="E84:E119" si="3">F84/D84/100</f>
        <v>397.12666666666672</v>
      </c>
      <c r="F84" s="16">
        <v>1191.3800000000001</v>
      </c>
      <c r="G84" s="6"/>
      <c r="H84" s="10"/>
      <c r="I84" s="10"/>
      <c r="J84" s="10"/>
      <c r="K84" s="8"/>
      <c r="L84" s="10"/>
      <c r="M84" s="20"/>
      <c r="N84" s="6"/>
    </row>
    <row r="85" spans="1:14" customFormat="1" ht="15" x14ac:dyDescent="0.25">
      <c r="A85" s="11">
        <v>67</v>
      </c>
      <c r="B85" s="12" t="s">
        <v>87</v>
      </c>
      <c r="C85" s="13" t="s">
        <v>25</v>
      </c>
      <c r="D85" s="18">
        <v>1.05</v>
      </c>
      <c r="E85" s="15">
        <f>F85/D85</f>
        <v>102.39999999999999</v>
      </c>
      <c r="F85" s="16">
        <v>107.52</v>
      </c>
      <c r="G85" s="6"/>
      <c r="H85" s="10"/>
      <c r="I85" s="10"/>
      <c r="J85" s="10"/>
      <c r="K85" s="8"/>
      <c r="L85" s="10"/>
      <c r="M85" s="20"/>
      <c r="N85" s="6"/>
    </row>
    <row r="86" spans="1:14" customFormat="1" ht="15" x14ac:dyDescent="0.25">
      <c r="A86" s="11">
        <v>68</v>
      </c>
      <c r="B86" s="12" t="s">
        <v>88</v>
      </c>
      <c r="C86" s="13" t="s">
        <v>30</v>
      </c>
      <c r="D86" s="22">
        <v>2.9940000000000002</v>
      </c>
      <c r="E86" s="15">
        <f>F86/D86</f>
        <v>754.33867735470926</v>
      </c>
      <c r="F86" s="16">
        <v>2258.4899999999998</v>
      </c>
      <c r="G86" s="6"/>
      <c r="H86" s="10"/>
      <c r="I86" s="10"/>
      <c r="J86" s="10"/>
      <c r="K86" s="8"/>
      <c r="L86" s="10"/>
      <c r="M86" s="20"/>
      <c r="N86" s="6"/>
    </row>
    <row r="87" spans="1:14" customFormat="1" ht="24" x14ac:dyDescent="0.25">
      <c r="A87" s="11">
        <v>69</v>
      </c>
      <c r="B87" s="12" t="s">
        <v>90</v>
      </c>
      <c r="C87" s="13" t="s">
        <v>28</v>
      </c>
      <c r="D87" s="18">
        <v>0.03</v>
      </c>
      <c r="E87" s="15">
        <f t="shared" si="3"/>
        <v>233.87333333333336</v>
      </c>
      <c r="F87" s="16">
        <v>701.62</v>
      </c>
      <c r="G87" s="6"/>
      <c r="H87" s="10"/>
      <c r="I87" s="10"/>
      <c r="J87" s="10"/>
      <c r="K87" s="8"/>
      <c r="L87" s="10"/>
      <c r="M87" s="20"/>
      <c r="N87" s="6"/>
    </row>
    <row r="88" spans="1:14" customFormat="1" ht="24" x14ac:dyDescent="0.25">
      <c r="A88" s="11">
        <v>70</v>
      </c>
      <c r="B88" s="12" t="s">
        <v>91</v>
      </c>
      <c r="C88" s="13" t="s">
        <v>28</v>
      </c>
      <c r="D88" s="18">
        <v>0.03</v>
      </c>
      <c r="E88" s="15">
        <f t="shared" si="3"/>
        <v>939.16</v>
      </c>
      <c r="F88" s="16">
        <v>2817.48</v>
      </c>
      <c r="G88" s="6"/>
      <c r="H88" s="10"/>
      <c r="I88" s="10"/>
      <c r="J88" s="10"/>
      <c r="K88" s="8"/>
      <c r="L88" s="10"/>
      <c r="M88" s="20"/>
      <c r="N88" s="6"/>
    </row>
    <row r="89" spans="1:14" customFormat="1" ht="36" x14ac:dyDescent="0.25">
      <c r="A89" s="11">
        <v>71</v>
      </c>
      <c r="B89" s="12" t="s">
        <v>92</v>
      </c>
      <c r="C89" s="13" t="s">
        <v>30</v>
      </c>
      <c r="D89" s="22">
        <v>2.8140000000000001</v>
      </c>
      <c r="E89" s="15">
        <f>F89/D89</f>
        <v>191.13361762615494</v>
      </c>
      <c r="F89" s="16">
        <v>537.85</v>
      </c>
      <c r="G89" s="6"/>
      <c r="H89" s="10"/>
      <c r="I89" s="10"/>
      <c r="J89" s="10"/>
      <c r="K89" s="8"/>
      <c r="L89" s="10"/>
      <c r="M89" s="20"/>
      <c r="N89" s="6"/>
    </row>
    <row r="90" spans="1:14" customFormat="1" ht="24" x14ac:dyDescent="0.25">
      <c r="A90" s="11">
        <v>72</v>
      </c>
      <c r="B90" s="12" t="s">
        <v>93</v>
      </c>
      <c r="C90" s="13" t="s">
        <v>28</v>
      </c>
      <c r="D90" s="18">
        <v>0.03</v>
      </c>
      <c r="E90" s="15">
        <f t="shared" si="3"/>
        <v>233.87333333333336</v>
      </c>
      <c r="F90" s="16">
        <v>701.62</v>
      </c>
      <c r="G90" s="6"/>
      <c r="H90" s="10"/>
      <c r="I90" s="10"/>
      <c r="J90" s="10"/>
      <c r="K90" s="8"/>
      <c r="L90" s="10"/>
      <c r="M90" s="20"/>
      <c r="N90" s="6"/>
    </row>
    <row r="91" spans="1:14" customFormat="1" ht="36" x14ac:dyDescent="0.25">
      <c r="A91" s="11">
        <v>73</v>
      </c>
      <c r="B91" s="12" t="s">
        <v>94</v>
      </c>
      <c r="C91" s="13" t="s">
        <v>28</v>
      </c>
      <c r="D91" s="18">
        <v>0.03</v>
      </c>
      <c r="E91" s="15">
        <f t="shared" si="3"/>
        <v>1561.936666666667</v>
      </c>
      <c r="F91" s="16">
        <v>4685.8100000000004</v>
      </c>
      <c r="G91" s="6"/>
      <c r="H91" s="10"/>
      <c r="I91" s="10"/>
      <c r="J91" s="10"/>
      <c r="K91" s="8"/>
      <c r="L91" s="10"/>
      <c r="M91" s="20"/>
      <c r="N91" s="6"/>
    </row>
    <row r="92" spans="1:14" customFormat="1" ht="36" x14ac:dyDescent="0.25">
      <c r="A92" s="11">
        <v>74</v>
      </c>
      <c r="B92" s="12" t="s">
        <v>92</v>
      </c>
      <c r="C92" s="13" t="s">
        <v>30</v>
      </c>
      <c r="D92" s="22">
        <v>2.6970000000000001</v>
      </c>
      <c r="E92" s="15">
        <f>F92/D92</f>
        <v>191.12717834631073</v>
      </c>
      <c r="F92" s="16">
        <v>515.47</v>
      </c>
      <c r="G92" s="6"/>
      <c r="H92" s="10"/>
      <c r="I92" s="10"/>
      <c r="J92" s="10"/>
      <c r="K92" s="8"/>
      <c r="L92" s="10"/>
      <c r="M92" s="20"/>
      <c r="N92" s="6"/>
    </row>
    <row r="93" spans="1:14" customFormat="1" ht="24" x14ac:dyDescent="0.25">
      <c r="A93" s="11">
        <v>75</v>
      </c>
      <c r="B93" s="12" t="s">
        <v>95</v>
      </c>
      <c r="C93" s="13" t="s">
        <v>28</v>
      </c>
      <c r="D93" s="18">
        <v>0.03</v>
      </c>
      <c r="E93" s="15">
        <f t="shared" si="3"/>
        <v>233.87333333333336</v>
      </c>
      <c r="F93" s="16">
        <v>701.62</v>
      </c>
      <c r="G93" s="6"/>
      <c r="H93" s="10"/>
      <c r="I93" s="10"/>
      <c r="J93" s="10"/>
      <c r="K93" s="8"/>
      <c r="L93" s="10"/>
      <c r="M93" s="20"/>
      <c r="N93" s="6"/>
    </row>
    <row r="94" spans="1:14" customFormat="1" ht="24" x14ac:dyDescent="0.25">
      <c r="A94" s="11">
        <v>76</v>
      </c>
      <c r="B94" s="12" t="s">
        <v>96</v>
      </c>
      <c r="C94" s="13" t="s">
        <v>28</v>
      </c>
      <c r="D94" s="18">
        <v>0.03</v>
      </c>
      <c r="E94" s="15">
        <f t="shared" si="3"/>
        <v>939.16</v>
      </c>
      <c r="F94" s="16">
        <v>2817.48</v>
      </c>
      <c r="G94" s="6"/>
      <c r="H94" s="10"/>
      <c r="I94" s="10"/>
      <c r="J94" s="10"/>
      <c r="K94" s="8"/>
      <c r="L94" s="10"/>
      <c r="M94" s="20"/>
      <c r="N94" s="6"/>
    </row>
    <row r="95" spans="1:14" customFormat="1" ht="36" x14ac:dyDescent="0.25">
      <c r="A95" s="11">
        <v>77</v>
      </c>
      <c r="B95" s="12" t="s">
        <v>92</v>
      </c>
      <c r="C95" s="13" t="s">
        <v>30</v>
      </c>
      <c r="D95" s="22">
        <v>2.8140000000000001</v>
      </c>
      <c r="E95" s="15">
        <f>F95/D95</f>
        <v>191.13361762615494</v>
      </c>
      <c r="F95" s="16">
        <v>537.85</v>
      </c>
      <c r="G95" s="6"/>
      <c r="H95" s="10"/>
      <c r="I95" s="10"/>
      <c r="J95" s="10"/>
      <c r="K95" s="8"/>
      <c r="L95" s="10"/>
      <c r="M95" s="20"/>
      <c r="N95" s="6"/>
    </row>
    <row r="96" spans="1:14" customFormat="1" ht="24" x14ac:dyDescent="0.25">
      <c r="A96" s="11">
        <v>78</v>
      </c>
      <c r="B96" s="12" t="s">
        <v>97</v>
      </c>
      <c r="C96" s="13" t="s">
        <v>28</v>
      </c>
      <c r="D96" s="18">
        <v>0.03</v>
      </c>
      <c r="E96" s="15">
        <f t="shared" si="3"/>
        <v>233.87333333333336</v>
      </c>
      <c r="F96" s="16">
        <v>701.62</v>
      </c>
      <c r="G96" s="6"/>
      <c r="H96" s="10"/>
      <c r="I96" s="10"/>
      <c r="J96" s="10"/>
      <c r="K96" s="8"/>
      <c r="L96" s="10"/>
      <c r="M96" s="20"/>
      <c r="N96" s="6"/>
    </row>
    <row r="97" spans="1:14" customFormat="1" ht="36" x14ac:dyDescent="0.25">
      <c r="A97" s="11">
        <v>79</v>
      </c>
      <c r="B97" s="12" t="s">
        <v>98</v>
      </c>
      <c r="C97" s="13" t="s">
        <v>28</v>
      </c>
      <c r="D97" s="18">
        <v>0.03</v>
      </c>
      <c r="E97" s="15">
        <f t="shared" si="3"/>
        <v>1561.936666666667</v>
      </c>
      <c r="F97" s="16">
        <v>4685.8100000000004</v>
      </c>
      <c r="G97" s="6"/>
      <c r="H97" s="10"/>
      <c r="I97" s="10"/>
      <c r="J97" s="10"/>
      <c r="K97" s="8"/>
      <c r="L97" s="10"/>
      <c r="M97" s="20"/>
      <c r="N97" s="6"/>
    </row>
    <row r="98" spans="1:14" customFormat="1" ht="36" x14ac:dyDescent="0.25">
      <c r="A98" s="11">
        <v>80</v>
      </c>
      <c r="B98" s="12" t="s">
        <v>92</v>
      </c>
      <c r="C98" s="13" t="s">
        <v>30</v>
      </c>
      <c r="D98" s="22">
        <v>2.6970000000000001</v>
      </c>
      <c r="E98" s="15">
        <f>F98/D98</f>
        <v>191.12717834631073</v>
      </c>
      <c r="F98" s="16">
        <v>515.47</v>
      </c>
      <c r="G98" s="6"/>
      <c r="H98" s="10"/>
      <c r="I98" s="10"/>
      <c r="J98" s="10"/>
      <c r="K98" s="8"/>
      <c r="L98" s="10"/>
      <c r="M98" s="20"/>
      <c r="N98" s="6"/>
    </row>
    <row r="99" spans="1:14" customFormat="1" ht="24" x14ac:dyDescent="0.25">
      <c r="A99" s="11">
        <v>81</v>
      </c>
      <c r="B99" s="12" t="s">
        <v>99</v>
      </c>
      <c r="C99" s="13" t="s">
        <v>28</v>
      </c>
      <c r="D99" s="18">
        <v>0.15</v>
      </c>
      <c r="E99" s="15">
        <f t="shared" si="3"/>
        <v>233.92466666666667</v>
      </c>
      <c r="F99" s="16">
        <v>3508.87</v>
      </c>
      <c r="G99" s="6"/>
      <c r="H99" s="10"/>
      <c r="I99" s="10"/>
      <c r="J99" s="10"/>
      <c r="K99" s="8"/>
      <c r="L99" s="10"/>
      <c r="M99" s="20"/>
      <c r="N99" s="6"/>
    </row>
    <row r="100" spans="1:14" customFormat="1" ht="24" x14ac:dyDescent="0.25">
      <c r="A100" s="11">
        <v>82</v>
      </c>
      <c r="B100" s="12" t="s">
        <v>100</v>
      </c>
      <c r="C100" s="13" t="s">
        <v>28</v>
      </c>
      <c r="D100" s="18">
        <v>0.15</v>
      </c>
      <c r="E100" s="15">
        <f t="shared" si="3"/>
        <v>1191.3206666666667</v>
      </c>
      <c r="F100" s="16">
        <v>17869.810000000001</v>
      </c>
      <c r="G100" s="6"/>
      <c r="H100" s="10"/>
      <c r="I100" s="10"/>
      <c r="J100" s="10"/>
      <c r="K100" s="8"/>
      <c r="L100" s="10"/>
      <c r="M100" s="20"/>
      <c r="N100" s="6"/>
    </row>
    <row r="101" spans="1:14" customFormat="1" ht="36" x14ac:dyDescent="0.25">
      <c r="A101" s="11">
        <v>83</v>
      </c>
      <c r="B101" s="12" t="s">
        <v>92</v>
      </c>
      <c r="C101" s="13" t="s">
        <v>30</v>
      </c>
      <c r="D101" s="22">
        <v>13.935</v>
      </c>
      <c r="E101" s="15">
        <f>F101/D101</f>
        <v>191.12809472551129</v>
      </c>
      <c r="F101" s="16">
        <v>2663.37</v>
      </c>
      <c r="G101" s="6"/>
      <c r="H101" s="10"/>
      <c r="I101" s="10"/>
      <c r="J101" s="10"/>
      <c r="K101" s="8"/>
      <c r="L101" s="10"/>
      <c r="M101" s="20"/>
      <c r="N101" s="6"/>
    </row>
    <row r="102" spans="1:14" customFormat="1" ht="15" x14ac:dyDescent="0.25">
      <c r="A102" s="11">
        <v>84</v>
      </c>
      <c r="B102" s="12" t="s">
        <v>101</v>
      </c>
      <c r="C102" s="13" t="s">
        <v>54</v>
      </c>
      <c r="D102" s="18">
        <v>0.05</v>
      </c>
      <c r="E102" s="15">
        <f t="shared" si="3"/>
        <v>937.06799999999998</v>
      </c>
      <c r="F102" s="16">
        <v>4685.34</v>
      </c>
      <c r="G102" s="6"/>
      <c r="H102" s="10"/>
      <c r="I102" s="10"/>
      <c r="J102" s="10"/>
      <c r="K102" s="8"/>
      <c r="L102" s="10"/>
      <c r="M102" s="20"/>
      <c r="N102" s="6"/>
    </row>
    <row r="103" spans="1:14" customFormat="1" ht="15" x14ac:dyDescent="0.25">
      <c r="A103" s="11">
        <v>85</v>
      </c>
      <c r="B103" s="12" t="s">
        <v>102</v>
      </c>
      <c r="C103" s="13" t="s">
        <v>103</v>
      </c>
      <c r="D103" s="22">
        <v>4.3999999999999997E-2</v>
      </c>
      <c r="E103" s="15">
        <f t="shared" si="3"/>
        <v>690.9204545454545</v>
      </c>
      <c r="F103" s="16">
        <v>3040.05</v>
      </c>
      <c r="G103" s="6"/>
      <c r="H103" s="10"/>
      <c r="I103" s="10"/>
      <c r="J103" s="10"/>
      <c r="K103" s="8"/>
      <c r="L103" s="10"/>
      <c r="M103" s="20"/>
      <c r="N103" s="6"/>
    </row>
    <row r="104" spans="1:14" customFormat="1" ht="15" x14ac:dyDescent="0.25">
      <c r="A104" s="11">
        <v>86</v>
      </c>
      <c r="B104" s="12" t="s">
        <v>104</v>
      </c>
      <c r="C104" s="13" t="s">
        <v>52</v>
      </c>
      <c r="D104" s="11">
        <v>1</v>
      </c>
      <c r="E104" s="15">
        <f>F104/D104</f>
        <v>2461.83</v>
      </c>
      <c r="F104" s="16">
        <v>2461.83</v>
      </c>
      <c r="G104" s="6"/>
      <c r="H104" s="10"/>
      <c r="I104" s="10"/>
      <c r="J104" s="10"/>
      <c r="K104" s="8"/>
      <c r="L104" s="10"/>
      <c r="M104" s="20"/>
      <c r="N104" s="6"/>
    </row>
    <row r="105" spans="1:14" customFormat="1" ht="15" x14ac:dyDescent="0.25">
      <c r="A105" s="11">
        <v>87</v>
      </c>
      <c r="B105" s="12" t="s">
        <v>105</v>
      </c>
      <c r="C105" s="13" t="s">
        <v>52</v>
      </c>
      <c r="D105" s="11">
        <v>3</v>
      </c>
      <c r="E105" s="15">
        <f>F105/D105</f>
        <v>5539.3</v>
      </c>
      <c r="F105" s="16">
        <v>16617.900000000001</v>
      </c>
      <c r="G105" s="6"/>
      <c r="H105" s="10"/>
      <c r="I105" s="10"/>
      <c r="J105" s="10"/>
      <c r="K105" s="8"/>
      <c r="L105" s="10"/>
      <c r="M105" s="20"/>
      <c r="N105" s="6"/>
    </row>
    <row r="106" spans="1:14" customFormat="1" ht="15" x14ac:dyDescent="0.25">
      <c r="A106" s="11">
        <v>88</v>
      </c>
      <c r="B106" s="12" t="s">
        <v>106</v>
      </c>
      <c r="C106" s="13" t="s">
        <v>52</v>
      </c>
      <c r="D106" s="11">
        <v>1</v>
      </c>
      <c r="E106" s="15">
        <f>F106/D106</f>
        <v>12500</v>
      </c>
      <c r="F106" s="16">
        <v>12500</v>
      </c>
      <c r="G106" s="6"/>
      <c r="H106" s="10"/>
      <c r="I106" s="10"/>
      <c r="J106" s="10"/>
      <c r="K106" s="8"/>
      <c r="L106" s="10"/>
      <c r="M106" s="20"/>
      <c r="N106" s="6"/>
    </row>
    <row r="107" spans="1:14" customFormat="1" ht="15" x14ac:dyDescent="0.25">
      <c r="A107" s="11">
        <v>89</v>
      </c>
      <c r="B107" s="12" t="s">
        <v>107</v>
      </c>
      <c r="C107" s="13" t="s">
        <v>52</v>
      </c>
      <c r="D107" s="11">
        <v>2</v>
      </c>
      <c r="E107" s="15">
        <f>F107/D107</f>
        <v>347.77</v>
      </c>
      <c r="F107" s="16">
        <v>695.54</v>
      </c>
      <c r="G107" s="6"/>
      <c r="H107" s="10"/>
      <c r="I107" s="10"/>
      <c r="J107" s="10"/>
      <c r="K107" s="8"/>
      <c r="L107" s="10"/>
      <c r="M107" s="20"/>
      <c r="N107" s="6"/>
    </row>
    <row r="108" spans="1:14" customFormat="1" ht="15" x14ac:dyDescent="0.25">
      <c r="A108" s="11">
        <v>90</v>
      </c>
      <c r="B108" s="12" t="s">
        <v>108</v>
      </c>
      <c r="C108" s="13" t="s">
        <v>52</v>
      </c>
      <c r="D108" s="11">
        <v>2</v>
      </c>
      <c r="E108" s="15">
        <f>F108/D108</f>
        <v>1079.8</v>
      </c>
      <c r="F108" s="16">
        <v>2159.6</v>
      </c>
      <c r="G108" s="6"/>
      <c r="H108" s="10"/>
      <c r="I108" s="10"/>
      <c r="J108" s="10"/>
      <c r="K108" s="8"/>
      <c r="L108" s="10"/>
      <c r="M108" s="20"/>
      <c r="N108" s="6"/>
    </row>
    <row r="109" spans="1:14" customFormat="1" ht="15" x14ac:dyDescent="0.25">
      <c r="A109" s="11">
        <v>91</v>
      </c>
      <c r="B109" s="12" t="s">
        <v>109</v>
      </c>
      <c r="C109" s="13" t="s">
        <v>110</v>
      </c>
      <c r="D109" s="21">
        <v>0.1</v>
      </c>
      <c r="E109" s="15">
        <f>F109/D109/10</f>
        <v>2629.64</v>
      </c>
      <c r="F109" s="16">
        <v>2629.64</v>
      </c>
      <c r="G109" s="6"/>
      <c r="H109" s="10"/>
      <c r="I109" s="10"/>
      <c r="J109" s="10"/>
      <c r="K109" s="8"/>
      <c r="L109" s="10"/>
      <c r="M109" s="20"/>
      <c r="N109" s="6"/>
    </row>
    <row r="110" spans="1:14" customFormat="1" ht="24" x14ac:dyDescent="0.25">
      <c r="A110" s="11">
        <v>92</v>
      </c>
      <c r="B110" s="12" t="s">
        <v>111</v>
      </c>
      <c r="C110" s="13" t="s">
        <v>80</v>
      </c>
      <c r="D110" s="11">
        <v>1</v>
      </c>
      <c r="E110" s="15">
        <f>F110/D110</f>
        <v>19717.32</v>
      </c>
      <c r="F110" s="16">
        <v>19717.32</v>
      </c>
      <c r="G110" s="6"/>
      <c r="H110" s="10"/>
      <c r="I110" s="10"/>
      <c r="J110" s="10"/>
      <c r="K110" s="8"/>
      <c r="L110" s="10"/>
      <c r="M110" s="20"/>
      <c r="N110" s="6"/>
    </row>
    <row r="111" spans="1:14" customFormat="1" ht="15" x14ac:dyDescent="0.25">
      <c r="A111" s="11">
        <v>93</v>
      </c>
      <c r="B111" s="12" t="s">
        <v>112</v>
      </c>
      <c r="C111" s="13" t="s">
        <v>54</v>
      </c>
      <c r="D111" s="18">
        <v>0.01</v>
      </c>
      <c r="E111" s="15">
        <f t="shared" si="3"/>
        <v>1099.29</v>
      </c>
      <c r="F111" s="16">
        <v>1099.29</v>
      </c>
      <c r="G111" s="6"/>
      <c r="H111" s="10"/>
      <c r="I111" s="10"/>
      <c r="J111" s="10"/>
      <c r="K111" s="8"/>
      <c r="L111" s="10"/>
      <c r="M111" s="20"/>
      <c r="N111" s="6"/>
    </row>
    <row r="112" spans="1:14" customFormat="1" ht="24" x14ac:dyDescent="0.25">
      <c r="A112" s="11">
        <v>94</v>
      </c>
      <c r="B112" s="12" t="s">
        <v>113</v>
      </c>
      <c r="C112" s="13" t="s">
        <v>52</v>
      </c>
      <c r="D112" s="11">
        <v>1</v>
      </c>
      <c r="E112" s="15">
        <f>F112/D112</f>
        <v>2047.55</v>
      </c>
      <c r="F112" s="16">
        <v>2047.55</v>
      </c>
      <c r="G112" s="6"/>
      <c r="H112" s="10"/>
      <c r="I112" s="10"/>
      <c r="J112" s="10"/>
      <c r="K112" s="8"/>
      <c r="L112" s="10"/>
      <c r="M112" s="20"/>
      <c r="N112" s="6"/>
    </row>
    <row r="113" spans="1:14" customFormat="1" ht="15" x14ac:dyDescent="0.25">
      <c r="A113" s="11">
        <v>95</v>
      </c>
      <c r="B113" s="12" t="s">
        <v>114</v>
      </c>
      <c r="C113" s="13" t="s">
        <v>54</v>
      </c>
      <c r="D113" s="18">
        <v>0.01</v>
      </c>
      <c r="E113" s="15">
        <f t="shared" si="3"/>
        <v>1416.39</v>
      </c>
      <c r="F113" s="16">
        <v>1416.39</v>
      </c>
      <c r="G113" s="6"/>
      <c r="H113" s="10"/>
      <c r="I113" s="10"/>
      <c r="J113" s="10"/>
      <c r="K113" s="8"/>
      <c r="L113" s="10"/>
      <c r="M113" s="20"/>
      <c r="N113" s="6"/>
    </row>
    <row r="114" spans="1:14" customFormat="1" ht="24" x14ac:dyDescent="0.25">
      <c r="A114" s="11">
        <v>96</v>
      </c>
      <c r="B114" s="12" t="s">
        <v>115</v>
      </c>
      <c r="C114" s="13" t="s">
        <v>52</v>
      </c>
      <c r="D114" s="11">
        <v>1</v>
      </c>
      <c r="E114" s="15">
        <f>F114/D114</f>
        <v>1712.01</v>
      </c>
      <c r="F114" s="16">
        <v>1712.01</v>
      </c>
      <c r="G114" s="6"/>
      <c r="H114" s="10"/>
      <c r="I114" s="10"/>
      <c r="J114" s="10"/>
      <c r="K114" s="8"/>
      <c r="L114" s="10"/>
      <c r="M114" s="20"/>
      <c r="N114" s="6"/>
    </row>
    <row r="115" spans="1:14" customFormat="1" ht="15" x14ac:dyDescent="0.25">
      <c r="A115" s="11">
        <v>97</v>
      </c>
      <c r="B115" s="12" t="s">
        <v>116</v>
      </c>
      <c r="C115" s="13" t="s">
        <v>110</v>
      </c>
      <c r="D115" s="21">
        <v>0.1</v>
      </c>
      <c r="E115" s="15">
        <f>F115/D115/10</f>
        <v>2120.8000000000002</v>
      </c>
      <c r="F115" s="16">
        <v>2120.8000000000002</v>
      </c>
      <c r="G115" s="6"/>
      <c r="H115" s="10"/>
      <c r="I115" s="10"/>
      <c r="J115" s="10"/>
      <c r="K115" s="8"/>
      <c r="L115" s="10"/>
      <c r="M115" s="20"/>
      <c r="N115" s="6"/>
    </row>
    <row r="116" spans="1:14" customFormat="1" ht="15" x14ac:dyDescent="0.25">
      <c r="A116" s="11">
        <v>98</v>
      </c>
      <c r="B116" s="12" t="s">
        <v>117</v>
      </c>
      <c r="C116" s="13" t="s">
        <v>80</v>
      </c>
      <c r="D116" s="11">
        <v>1</v>
      </c>
      <c r="E116" s="15">
        <f>F116/D116</f>
        <v>2715.72</v>
      </c>
      <c r="F116" s="16">
        <v>2715.72</v>
      </c>
      <c r="G116" s="6"/>
      <c r="H116" s="10"/>
      <c r="I116" s="10"/>
      <c r="J116" s="10"/>
      <c r="K116" s="8"/>
      <c r="L116" s="10"/>
      <c r="M116" s="20"/>
      <c r="N116" s="6"/>
    </row>
    <row r="117" spans="1:14" customFormat="1" ht="15" x14ac:dyDescent="0.25">
      <c r="A117" s="11">
        <v>99</v>
      </c>
      <c r="B117" s="12" t="s">
        <v>118</v>
      </c>
      <c r="C117" s="13" t="s">
        <v>54</v>
      </c>
      <c r="D117" s="18">
        <v>0.01</v>
      </c>
      <c r="E117" s="15">
        <f t="shared" si="3"/>
        <v>2457.39</v>
      </c>
      <c r="F117" s="16">
        <v>2457.39</v>
      </c>
      <c r="G117" s="6"/>
      <c r="H117" s="10"/>
      <c r="I117" s="10"/>
      <c r="J117" s="10"/>
      <c r="K117" s="8"/>
      <c r="L117" s="10"/>
      <c r="M117" s="20"/>
      <c r="N117" s="6"/>
    </row>
    <row r="118" spans="1:14" customFormat="1" ht="36" x14ac:dyDescent="0.25">
      <c r="A118" s="11">
        <v>100</v>
      </c>
      <c r="B118" s="12" t="s">
        <v>119</v>
      </c>
      <c r="C118" s="13" t="s">
        <v>80</v>
      </c>
      <c r="D118" s="11">
        <v>1</v>
      </c>
      <c r="E118" s="15">
        <f>F118/D118</f>
        <v>2764.06</v>
      </c>
      <c r="F118" s="16">
        <v>2764.06</v>
      </c>
      <c r="G118" s="6"/>
      <c r="H118" s="10"/>
      <c r="I118" s="10"/>
      <c r="J118" s="10"/>
      <c r="K118" s="8"/>
      <c r="L118" s="10"/>
      <c r="M118" s="20"/>
      <c r="N118" s="6"/>
    </row>
    <row r="119" spans="1:14" customFormat="1" ht="15" x14ac:dyDescent="0.25">
      <c r="A119" s="11">
        <v>101</v>
      </c>
      <c r="B119" s="12" t="s">
        <v>120</v>
      </c>
      <c r="C119" s="13" t="s">
        <v>54</v>
      </c>
      <c r="D119" s="18">
        <v>0.01</v>
      </c>
      <c r="E119" s="15">
        <f t="shared" si="3"/>
        <v>1060.1300000000001</v>
      </c>
      <c r="F119" s="16">
        <v>1060.1300000000001</v>
      </c>
      <c r="G119" s="6"/>
      <c r="H119" s="10"/>
      <c r="I119" s="10"/>
      <c r="J119" s="10"/>
      <c r="K119" s="8"/>
      <c r="L119" s="10"/>
      <c r="M119" s="20"/>
      <c r="N119" s="6"/>
    </row>
    <row r="120" spans="1:14" customFormat="1" ht="24" x14ac:dyDescent="0.25">
      <c r="A120" s="11">
        <v>102</v>
      </c>
      <c r="B120" s="12" t="s">
        <v>121</v>
      </c>
      <c r="C120" s="13" t="s">
        <v>80</v>
      </c>
      <c r="D120" s="11">
        <v>1</v>
      </c>
      <c r="E120" s="15">
        <f>F120/D120</f>
        <v>913.18</v>
      </c>
      <c r="F120" s="16">
        <v>913.18</v>
      </c>
      <c r="G120" s="6"/>
      <c r="H120" s="10"/>
      <c r="I120" s="10"/>
      <c r="J120" s="10"/>
      <c r="K120" s="8"/>
      <c r="L120" s="10"/>
      <c r="M120" s="20"/>
      <c r="N120" s="6"/>
    </row>
    <row r="121" spans="1:14" customFormat="1" ht="15" x14ac:dyDescent="0.25">
      <c r="A121" s="4"/>
      <c r="B121" s="28" t="s">
        <v>122</v>
      </c>
      <c r="C121" s="28"/>
      <c r="D121" s="28"/>
      <c r="E121" s="28"/>
      <c r="F121" s="19">
        <v>137477.57999999999</v>
      </c>
      <c r="G121" s="6"/>
      <c r="H121" s="10"/>
      <c r="I121" s="10"/>
      <c r="J121" s="10"/>
      <c r="K121" s="8"/>
      <c r="L121" s="10" t="s">
        <v>122</v>
      </c>
      <c r="M121" s="20"/>
      <c r="N121" s="6"/>
    </row>
    <row r="122" spans="1:14" customFormat="1" ht="15" x14ac:dyDescent="0.25">
      <c r="A122" s="29" t="s">
        <v>123</v>
      </c>
      <c r="B122" s="29"/>
      <c r="C122" s="29"/>
      <c r="D122" s="29"/>
      <c r="E122" s="29"/>
      <c r="F122" s="29"/>
      <c r="G122" s="6"/>
      <c r="H122" s="10" t="s">
        <v>123</v>
      </c>
      <c r="I122" s="10"/>
      <c r="J122" s="10"/>
      <c r="K122" s="8"/>
      <c r="L122" s="10"/>
      <c r="M122" s="20"/>
      <c r="N122" s="6"/>
    </row>
    <row r="123" spans="1:14" customFormat="1" ht="15" x14ac:dyDescent="0.25">
      <c r="A123" s="11">
        <v>103</v>
      </c>
      <c r="B123" s="12" t="s">
        <v>124</v>
      </c>
      <c r="C123" s="13" t="s">
        <v>28</v>
      </c>
      <c r="D123" s="21">
        <v>1.5</v>
      </c>
      <c r="E123" s="15">
        <f>F123/D123/100</f>
        <v>14.873866666666665</v>
      </c>
      <c r="F123" s="16">
        <v>2231.08</v>
      </c>
      <c r="G123" s="6"/>
      <c r="H123" s="10"/>
      <c r="I123" s="10"/>
      <c r="J123" s="10"/>
      <c r="K123" s="8"/>
      <c r="L123" s="10"/>
      <c r="M123" s="20"/>
      <c r="N123" s="6"/>
    </row>
    <row r="124" spans="1:14" customFormat="1" ht="24" x14ac:dyDescent="0.25">
      <c r="A124" s="11">
        <v>104</v>
      </c>
      <c r="B124" s="12" t="s">
        <v>125</v>
      </c>
      <c r="C124" s="13" t="s">
        <v>28</v>
      </c>
      <c r="D124" s="21">
        <v>1.5</v>
      </c>
      <c r="E124" s="15">
        <f t="shared" ref="E124:E133" si="4">F124/D124/100</f>
        <v>124.97279999999999</v>
      </c>
      <c r="F124" s="16">
        <v>18745.919999999998</v>
      </c>
      <c r="G124" s="6"/>
      <c r="H124" s="10"/>
      <c r="I124" s="10"/>
      <c r="J124" s="10"/>
      <c r="K124" s="8"/>
      <c r="L124" s="10"/>
      <c r="M124" s="20"/>
      <c r="N124" s="6"/>
    </row>
    <row r="125" spans="1:14" customFormat="1" ht="15" x14ac:dyDescent="0.25">
      <c r="A125" s="11">
        <v>105</v>
      </c>
      <c r="B125" s="12" t="s">
        <v>126</v>
      </c>
      <c r="C125" s="13" t="s">
        <v>127</v>
      </c>
      <c r="D125" s="18">
        <v>0.15</v>
      </c>
      <c r="E125" s="15">
        <f>F125/D125/1000</f>
        <v>41.266400000000004</v>
      </c>
      <c r="F125" s="16">
        <v>6189.96</v>
      </c>
      <c r="G125" s="6"/>
      <c r="H125" s="10"/>
      <c r="I125" s="10"/>
      <c r="J125" s="10"/>
      <c r="K125" s="8"/>
      <c r="L125" s="10"/>
      <c r="M125" s="20"/>
      <c r="N125" s="6"/>
    </row>
    <row r="126" spans="1:14" customFormat="1" ht="15" x14ac:dyDescent="0.25">
      <c r="A126" s="11">
        <v>106</v>
      </c>
      <c r="B126" s="12" t="s">
        <v>128</v>
      </c>
      <c r="C126" s="13" t="s">
        <v>54</v>
      </c>
      <c r="D126" s="18">
        <v>0.01</v>
      </c>
      <c r="E126" s="15">
        <f t="shared" si="4"/>
        <v>631.24</v>
      </c>
      <c r="F126" s="16">
        <v>631.24</v>
      </c>
      <c r="G126" s="6"/>
      <c r="H126" s="10"/>
      <c r="I126" s="10"/>
      <c r="J126" s="10"/>
      <c r="K126" s="8"/>
      <c r="L126" s="10"/>
      <c r="M126" s="20"/>
      <c r="N126" s="6"/>
    </row>
    <row r="127" spans="1:14" customFormat="1" ht="24" x14ac:dyDescent="0.25">
      <c r="A127" s="11">
        <v>107</v>
      </c>
      <c r="B127" s="12" t="s">
        <v>129</v>
      </c>
      <c r="C127" s="13" t="s">
        <v>52</v>
      </c>
      <c r="D127" s="11">
        <v>4</v>
      </c>
      <c r="E127" s="15">
        <f>F127/D127</f>
        <v>1173.4974999999999</v>
      </c>
      <c r="F127" s="16">
        <v>4693.99</v>
      </c>
      <c r="G127" s="6"/>
      <c r="H127" s="10"/>
      <c r="I127" s="10"/>
      <c r="J127" s="10"/>
      <c r="K127" s="8"/>
      <c r="L127" s="10"/>
      <c r="M127" s="20"/>
      <c r="N127" s="6"/>
    </row>
    <row r="128" spans="1:14" customFormat="1" ht="15" x14ac:dyDescent="0.25">
      <c r="A128" s="11">
        <v>108</v>
      </c>
      <c r="B128" s="12" t="s">
        <v>130</v>
      </c>
      <c r="C128" s="13" t="s">
        <v>52</v>
      </c>
      <c r="D128" s="11">
        <v>4</v>
      </c>
      <c r="E128" s="15">
        <f>F128/D128</f>
        <v>477.72750000000002</v>
      </c>
      <c r="F128" s="16">
        <v>1910.91</v>
      </c>
      <c r="G128" s="6"/>
      <c r="H128" s="10"/>
      <c r="I128" s="10"/>
      <c r="J128" s="10"/>
      <c r="K128" s="8"/>
      <c r="L128" s="10"/>
      <c r="M128" s="20"/>
      <c r="N128" s="6"/>
    </row>
    <row r="129" spans="1:14" customFormat="1" ht="15" x14ac:dyDescent="0.25">
      <c r="A129" s="11">
        <v>109</v>
      </c>
      <c r="B129" s="12" t="s">
        <v>131</v>
      </c>
      <c r="C129" s="13" t="s">
        <v>54</v>
      </c>
      <c r="D129" s="18">
        <v>0.08</v>
      </c>
      <c r="E129" s="15">
        <f t="shared" si="4"/>
        <v>164.12125</v>
      </c>
      <c r="F129" s="16">
        <v>1312.97</v>
      </c>
      <c r="G129" s="6"/>
      <c r="H129" s="10"/>
      <c r="I129" s="10"/>
      <c r="J129" s="10"/>
      <c r="K129" s="8"/>
      <c r="L129" s="10"/>
      <c r="M129" s="20"/>
      <c r="N129" s="6"/>
    </row>
    <row r="130" spans="1:14" customFormat="1" ht="15" x14ac:dyDescent="0.25">
      <c r="A130" s="11">
        <v>110</v>
      </c>
      <c r="B130" s="12" t="s">
        <v>132</v>
      </c>
      <c r="C130" s="13" t="s">
        <v>73</v>
      </c>
      <c r="D130" s="21">
        <v>0.8</v>
      </c>
      <c r="E130" s="15">
        <f>F130/D130/10</f>
        <v>75.834999999999994</v>
      </c>
      <c r="F130" s="16">
        <v>606.67999999999995</v>
      </c>
      <c r="G130" s="6"/>
      <c r="H130" s="10"/>
      <c r="I130" s="10"/>
      <c r="J130" s="10"/>
      <c r="K130" s="8"/>
      <c r="L130" s="10"/>
      <c r="M130" s="20"/>
      <c r="N130" s="6"/>
    </row>
    <row r="131" spans="1:14" customFormat="1" ht="15" x14ac:dyDescent="0.25">
      <c r="A131" s="11">
        <v>111</v>
      </c>
      <c r="B131" s="12" t="s">
        <v>133</v>
      </c>
      <c r="C131" s="13" t="s">
        <v>54</v>
      </c>
      <c r="D131" s="18">
        <v>0.09</v>
      </c>
      <c r="E131" s="15">
        <f t="shared" si="4"/>
        <v>164.06888888888886</v>
      </c>
      <c r="F131" s="16">
        <v>1476.62</v>
      </c>
      <c r="G131" s="6"/>
      <c r="H131" s="10"/>
      <c r="I131" s="10"/>
      <c r="J131" s="10"/>
      <c r="K131" s="8"/>
      <c r="L131" s="10"/>
      <c r="M131" s="20"/>
      <c r="N131" s="6"/>
    </row>
    <row r="132" spans="1:14" customFormat="1" ht="15" x14ac:dyDescent="0.25">
      <c r="A132" s="11">
        <v>112</v>
      </c>
      <c r="B132" s="12" t="s">
        <v>134</v>
      </c>
      <c r="C132" s="13" t="s">
        <v>54</v>
      </c>
      <c r="D132" s="18">
        <v>0.09</v>
      </c>
      <c r="E132" s="15">
        <f t="shared" si="4"/>
        <v>73.7</v>
      </c>
      <c r="F132" s="16">
        <v>663.3</v>
      </c>
      <c r="G132" s="6"/>
      <c r="H132" s="10"/>
      <c r="I132" s="10"/>
      <c r="J132" s="10"/>
      <c r="K132" s="8"/>
      <c r="L132" s="10"/>
      <c r="M132" s="20"/>
      <c r="N132" s="6"/>
    </row>
    <row r="133" spans="1:14" customFormat="1" ht="15" x14ac:dyDescent="0.25">
      <c r="A133" s="11">
        <v>113</v>
      </c>
      <c r="B133" s="12" t="s">
        <v>135</v>
      </c>
      <c r="C133" s="13" t="s">
        <v>54</v>
      </c>
      <c r="D133" s="18">
        <v>0.05</v>
      </c>
      <c r="E133" s="15">
        <f t="shared" si="4"/>
        <v>385.96999999999991</v>
      </c>
      <c r="F133" s="16">
        <v>1929.85</v>
      </c>
      <c r="G133" s="6"/>
      <c r="H133" s="10"/>
      <c r="I133" s="10"/>
      <c r="J133" s="10"/>
      <c r="K133" s="8"/>
      <c r="L133" s="10"/>
      <c r="M133" s="20"/>
      <c r="N133" s="6"/>
    </row>
    <row r="134" spans="1:14" customFormat="1" ht="15" x14ac:dyDescent="0.25">
      <c r="A134" s="4"/>
      <c r="B134" s="28" t="s">
        <v>136</v>
      </c>
      <c r="C134" s="28"/>
      <c r="D134" s="28"/>
      <c r="E134" s="28"/>
      <c r="F134" s="19">
        <v>40392.519999999997</v>
      </c>
      <c r="G134" s="6"/>
      <c r="H134" s="10"/>
      <c r="I134" s="10"/>
      <c r="J134" s="10"/>
      <c r="K134" s="8"/>
      <c r="L134" s="10" t="s">
        <v>136</v>
      </c>
      <c r="M134" s="20"/>
      <c r="N134" s="6"/>
    </row>
    <row r="135" spans="1:14" customFormat="1" ht="15" x14ac:dyDescent="0.25">
      <c r="A135" s="29" t="s">
        <v>137</v>
      </c>
      <c r="B135" s="29"/>
      <c r="C135" s="29"/>
      <c r="D135" s="29"/>
      <c r="E135" s="29"/>
      <c r="F135" s="29"/>
      <c r="G135" s="6"/>
      <c r="H135" s="10" t="s">
        <v>137</v>
      </c>
      <c r="I135" s="10"/>
      <c r="J135" s="10"/>
      <c r="K135" s="8"/>
      <c r="L135" s="10"/>
      <c r="M135" s="20"/>
      <c r="N135" s="6"/>
    </row>
    <row r="136" spans="1:14" customFormat="1" ht="15" x14ac:dyDescent="0.25">
      <c r="A136" s="11">
        <v>114</v>
      </c>
      <c r="B136" s="12" t="s">
        <v>138</v>
      </c>
      <c r="C136" s="13" t="s">
        <v>139</v>
      </c>
      <c r="D136" s="18">
        <v>0.09</v>
      </c>
      <c r="E136" s="15">
        <f>F136/D136/100</f>
        <v>130.38444444444445</v>
      </c>
      <c r="F136" s="16">
        <v>1173.46</v>
      </c>
      <c r="G136" s="6"/>
      <c r="H136" s="10"/>
      <c r="I136" s="10"/>
      <c r="J136" s="10"/>
      <c r="K136" s="8"/>
      <c r="L136" s="10"/>
      <c r="M136" s="20"/>
      <c r="N136" s="6"/>
    </row>
    <row r="137" spans="1:14" customFormat="1" ht="15" x14ac:dyDescent="0.25">
      <c r="A137" s="11">
        <v>115</v>
      </c>
      <c r="B137" s="12" t="s">
        <v>140</v>
      </c>
      <c r="C137" s="13" t="s">
        <v>52</v>
      </c>
      <c r="D137" s="11">
        <v>3</v>
      </c>
      <c r="E137" s="15">
        <f>F137/D137</f>
        <v>274.27333333333337</v>
      </c>
      <c r="F137" s="16">
        <v>822.82</v>
      </c>
      <c r="G137" s="6"/>
      <c r="H137" s="10"/>
      <c r="I137" s="10"/>
      <c r="J137" s="10"/>
      <c r="K137" s="8"/>
      <c r="L137" s="10"/>
      <c r="M137" s="20"/>
      <c r="N137" s="6"/>
    </row>
    <row r="138" spans="1:14" customFormat="1" ht="15" x14ac:dyDescent="0.25">
      <c r="A138" s="11">
        <v>116</v>
      </c>
      <c r="B138" s="12" t="s">
        <v>141</v>
      </c>
      <c r="C138" s="13" t="s">
        <v>52</v>
      </c>
      <c r="D138" s="11">
        <v>3</v>
      </c>
      <c r="E138" s="15">
        <f t="shared" ref="E138:E140" si="5">F138/D138</f>
        <v>320.58999999999997</v>
      </c>
      <c r="F138" s="16">
        <v>961.77</v>
      </c>
      <c r="G138" s="6"/>
      <c r="H138" s="10"/>
      <c r="I138" s="10"/>
      <c r="J138" s="10"/>
      <c r="K138" s="8"/>
      <c r="L138" s="10"/>
      <c r="M138" s="20"/>
      <c r="N138" s="6"/>
    </row>
    <row r="139" spans="1:14" customFormat="1" ht="15" x14ac:dyDescent="0.25">
      <c r="A139" s="11">
        <v>117</v>
      </c>
      <c r="B139" s="12" t="s">
        <v>142</v>
      </c>
      <c r="C139" s="13" t="s">
        <v>52</v>
      </c>
      <c r="D139" s="11">
        <v>1</v>
      </c>
      <c r="E139" s="15">
        <f t="shared" si="5"/>
        <v>1512.2</v>
      </c>
      <c r="F139" s="16">
        <v>1512.2</v>
      </c>
      <c r="G139" s="6"/>
      <c r="H139" s="10"/>
      <c r="I139" s="10"/>
      <c r="J139" s="10"/>
      <c r="K139" s="8"/>
      <c r="L139" s="10"/>
      <c r="M139" s="20"/>
      <c r="N139" s="6"/>
    </row>
    <row r="140" spans="1:14" customFormat="1" ht="15" x14ac:dyDescent="0.25">
      <c r="A140" s="11">
        <v>118</v>
      </c>
      <c r="B140" s="12" t="s">
        <v>143</v>
      </c>
      <c r="C140" s="13" t="s">
        <v>52</v>
      </c>
      <c r="D140" s="11">
        <v>1</v>
      </c>
      <c r="E140" s="15">
        <f t="shared" si="5"/>
        <v>14166.67</v>
      </c>
      <c r="F140" s="16">
        <v>14166.67</v>
      </c>
      <c r="G140" s="6"/>
      <c r="H140" s="10"/>
      <c r="I140" s="10"/>
      <c r="J140" s="10"/>
      <c r="K140" s="8"/>
      <c r="L140" s="10"/>
      <c r="M140" s="20"/>
      <c r="N140" s="6"/>
    </row>
    <row r="141" spans="1:14" customFormat="1" ht="15" x14ac:dyDescent="0.25">
      <c r="A141" s="11">
        <v>119</v>
      </c>
      <c r="B141" s="12" t="s">
        <v>144</v>
      </c>
      <c r="C141" s="13" t="s">
        <v>10</v>
      </c>
      <c r="D141" s="18">
        <v>0.75</v>
      </c>
      <c r="E141" s="15">
        <f>F141/D141/100</f>
        <v>6.8433333333333337</v>
      </c>
      <c r="F141" s="16">
        <v>513.25</v>
      </c>
      <c r="G141" s="6"/>
      <c r="H141" s="10"/>
      <c r="I141" s="10"/>
      <c r="J141" s="10"/>
      <c r="K141" s="8"/>
      <c r="L141" s="10"/>
      <c r="M141" s="20"/>
      <c r="N141" s="6"/>
    </row>
    <row r="142" spans="1:14" customFormat="1" ht="15" x14ac:dyDescent="0.25">
      <c r="A142" s="4"/>
      <c r="B142" s="28" t="s">
        <v>145</v>
      </c>
      <c r="C142" s="28"/>
      <c r="D142" s="28"/>
      <c r="E142" s="28"/>
      <c r="F142" s="19">
        <v>19150.169999999998</v>
      </c>
      <c r="G142" s="6"/>
      <c r="H142" s="10"/>
      <c r="I142" s="10"/>
      <c r="J142" s="10"/>
      <c r="K142" s="8"/>
      <c r="L142" s="10" t="s">
        <v>145</v>
      </c>
      <c r="M142" s="20"/>
      <c r="N142" s="6"/>
    </row>
    <row r="143" spans="1:14" customFormat="1" ht="15" x14ac:dyDescent="0.25">
      <c r="A143" s="29" t="s">
        <v>146</v>
      </c>
      <c r="B143" s="29"/>
      <c r="C143" s="29"/>
      <c r="D143" s="29"/>
      <c r="E143" s="29"/>
      <c r="F143" s="29"/>
      <c r="G143" s="6"/>
      <c r="H143" s="10" t="s">
        <v>146</v>
      </c>
      <c r="I143" s="10"/>
      <c r="J143" s="10"/>
      <c r="K143" s="8"/>
      <c r="L143" s="10"/>
      <c r="M143" s="20"/>
      <c r="N143" s="6"/>
    </row>
    <row r="144" spans="1:14" customFormat="1" ht="15" x14ac:dyDescent="0.25">
      <c r="A144" s="11">
        <v>120</v>
      </c>
      <c r="B144" s="12" t="s">
        <v>147</v>
      </c>
      <c r="C144" s="13" t="s">
        <v>148</v>
      </c>
      <c r="D144" s="18">
        <v>0.05</v>
      </c>
      <c r="E144" s="15">
        <f>F144/D144/100</f>
        <v>1010.3579999999998</v>
      </c>
      <c r="F144" s="16">
        <v>5051.79</v>
      </c>
      <c r="G144" s="6"/>
      <c r="H144" s="10"/>
      <c r="I144" s="10"/>
      <c r="J144" s="10"/>
      <c r="K144" s="8"/>
      <c r="L144" s="10"/>
      <c r="M144" s="20"/>
      <c r="N144" s="6"/>
    </row>
    <row r="145" spans="1:15" customFormat="1" ht="15" x14ac:dyDescent="0.25">
      <c r="A145" s="11">
        <v>121</v>
      </c>
      <c r="B145" s="12" t="s">
        <v>149</v>
      </c>
      <c r="C145" s="13" t="s">
        <v>46</v>
      </c>
      <c r="D145" s="18">
        <v>0.05</v>
      </c>
      <c r="E145" s="15">
        <f>F145/D145</f>
        <v>688.4</v>
      </c>
      <c r="F145" s="16">
        <v>34.42</v>
      </c>
      <c r="G145" s="6"/>
      <c r="H145" s="10"/>
      <c r="I145" s="10"/>
      <c r="J145" s="10"/>
      <c r="K145" s="8"/>
      <c r="L145" s="10"/>
      <c r="M145" s="20"/>
      <c r="N145" s="6"/>
    </row>
    <row r="146" spans="1:15" customFormat="1" ht="24" x14ac:dyDescent="0.25">
      <c r="A146" s="11">
        <v>122</v>
      </c>
      <c r="B146" s="12" t="s">
        <v>150</v>
      </c>
      <c r="C146" s="13" t="s">
        <v>151</v>
      </c>
      <c r="D146" s="11">
        <v>5</v>
      </c>
      <c r="E146" s="15">
        <f t="shared" ref="E146:E147" si="6">F146/D146</f>
        <v>491.69200000000001</v>
      </c>
      <c r="F146" s="16">
        <v>2458.46</v>
      </c>
      <c r="G146" s="6"/>
      <c r="H146" s="10"/>
      <c r="I146" s="10"/>
      <c r="J146" s="10"/>
      <c r="K146" s="8"/>
      <c r="L146" s="10"/>
      <c r="M146" s="20"/>
      <c r="N146" s="6"/>
    </row>
    <row r="147" spans="1:15" customFormat="1" ht="24" x14ac:dyDescent="0.25">
      <c r="A147" s="11">
        <v>123</v>
      </c>
      <c r="B147" s="12" t="s">
        <v>152</v>
      </c>
      <c r="C147" s="13" t="s">
        <v>151</v>
      </c>
      <c r="D147" s="11">
        <v>5</v>
      </c>
      <c r="E147" s="15">
        <f t="shared" si="6"/>
        <v>135.10599999999999</v>
      </c>
      <c r="F147" s="16">
        <v>675.53</v>
      </c>
      <c r="G147" s="6"/>
      <c r="H147" s="10"/>
      <c r="I147" s="10"/>
      <c r="J147" s="10"/>
      <c r="K147" s="8"/>
      <c r="L147" s="10"/>
      <c r="M147" s="20"/>
      <c r="N147" s="6"/>
    </row>
    <row r="148" spans="1:15" customFormat="1" ht="15" x14ac:dyDescent="0.25">
      <c r="A148" s="4"/>
      <c r="B148" s="28" t="s">
        <v>153</v>
      </c>
      <c r="C148" s="28"/>
      <c r="D148" s="28"/>
      <c r="E148" s="28"/>
      <c r="F148" s="19">
        <v>8220.2000000000007</v>
      </c>
      <c r="G148" s="6"/>
      <c r="H148" s="10"/>
      <c r="I148" s="10"/>
      <c r="J148" s="10"/>
      <c r="K148" s="8"/>
      <c r="L148" s="10" t="s">
        <v>153</v>
      </c>
      <c r="M148" s="20"/>
      <c r="N148" s="6"/>
    </row>
    <row r="149" spans="1:15" customFormat="1" ht="15" x14ac:dyDescent="0.25">
      <c r="A149" s="4"/>
      <c r="B149" s="27" t="s">
        <v>160</v>
      </c>
      <c r="C149" s="27"/>
      <c r="D149" s="27"/>
      <c r="E149" s="27"/>
      <c r="F149" s="19">
        <v>962369.52</v>
      </c>
      <c r="G149" s="6"/>
      <c r="H149" s="6"/>
      <c r="I149" s="6"/>
      <c r="J149" s="6"/>
      <c r="K149" s="6"/>
      <c r="L149" s="6"/>
      <c r="M149" s="6"/>
      <c r="N149" s="10" t="s">
        <v>154</v>
      </c>
    </row>
    <row r="150" spans="1:15" customFormat="1" ht="15" x14ac:dyDescent="0.25">
      <c r="A150" s="4"/>
      <c r="B150" s="24" t="s">
        <v>156</v>
      </c>
      <c r="C150" s="4"/>
      <c r="D150" s="4"/>
      <c r="E150" s="4"/>
      <c r="F150" s="5">
        <v>19247.38</v>
      </c>
      <c r="G150" s="6"/>
      <c r="H150" s="6"/>
      <c r="I150" s="6"/>
      <c r="J150" s="6"/>
      <c r="K150" s="6"/>
      <c r="L150" s="6"/>
      <c r="M150" s="6"/>
      <c r="N150" s="10"/>
      <c r="O150" s="3" t="s">
        <v>155</v>
      </c>
    </row>
    <row r="151" spans="1:15" customFormat="1" ht="15" x14ac:dyDescent="0.25">
      <c r="A151" s="4"/>
      <c r="B151" s="25" t="s">
        <v>157</v>
      </c>
      <c r="C151" s="4"/>
      <c r="D151" s="4"/>
      <c r="E151" s="4"/>
      <c r="F151" s="19">
        <v>981616.13</v>
      </c>
      <c r="G151" s="6"/>
      <c r="H151" s="6"/>
      <c r="I151" s="6"/>
      <c r="J151" s="6"/>
      <c r="K151" s="6"/>
      <c r="L151" s="6"/>
      <c r="M151" s="6"/>
      <c r="N151" s="10"/>
      <c r="O151" s="3" t="s">
        <v>19</v>
      </c>
    </row>
    <row r="152" spans="1:15" ht="14.25" customHeight="1" x14ac:dyDescent="0.2">
      <c r="A152" s="4"/>
      <c r="B152" s="24" t="s">
        <v>158</v>
      </c>
      <c r="C152" s="4"/>
      <c r="D152" s="4"/>
      <c r="E152" s="4"/>
      <c r="F152" s="4">
        <v>196323.23</v>
      </c>
      <c r="G152" s="8"/>
      <c r="H152" s="8"/>
      <c r="I152" s="8"/>
      <c r="J152" s="8"/>
      <c r="K152" s="8"/>
      <c r="L152" s="8"/>
      <c r="M152" s="8"/>
      <c r="N152" s="8"/>
    </row>
    <row r="153" spans="1:15" ht="14.25" customHeight="1" x14ac:dyDescent="0.2">
      <c r="A153" s="4"/>
      <c r="B153" s="26" t="s">
        <v>159</v>
      </c>
      <c r="C153" s="4"/>
      <c r="D153" s="4"/>
      <c r="E153" s="4"/>
      <c r="F153" s="27">
        <v>1177939.3600000001</v>
      </c>
      <c r="G153" s="8"/>
      <c r="H153" s="8"/>
      <c r="I153" s="8"/>
      <c r="J153" s="8"/>
      <c r="K153" s="8"/>
      <c r="L153" s="8"/>
      <c r="M153" s="8"/>
      <c r="N153" s="8"/>
    </row>
  </sheetData>
  <mergeCells count="24">
    <mergeCell ref="A3:F3"/>
    <mergeCell ref="A6:F6"/>
    <mergeCell ref="A8:A10"/>
    <mergeCell ref="B8:B10"/>
    <mergeCell ref="C8:C10"/>
    <mergeCell ref="D8:D10"/>
    <mergeCell ref="E8:F8"/>
    <mergeCell ref="E9:E10"/>
    <mergeCell ref="F9:F10"/>
    <mergeCell ref="A5:N5"/>
    <mergeCell ref="B148:E148"/>
    <mergeCell ref="B142:E142"/>
    <mergeCell ref="A143:F143"/>
    <mergeCell ref="B134:E134"/>
    <mergeCell ref="A135:F135"/>
    <mergeCell ref="B21:E21"/>
    <mergeCell ref="A22:F22"/>
    <mergeCell ref="A12:F12"/>
    <mergeCell ref="B121:E121"/>
    <mergeCell ref="A122:F122"/>
    <mergeCell ref="A80:F80"/>
    <mergeCell ref="B79:E79"/>
    <mergeCell ref="B61:E61"/>
    <mergeCell ref="A62:F62"/>
  </mergeCells>
  <pageMargins left="0.69999998807907104" right="0.69999998807907104" top="0.75" bottom="0.75" header="0.30000001192092901" footer="0.30000001192092901"/>
  <pageSetup paperSize="9" scale="70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Пролетарская 401 - Расчет цены </vt:lpstr>
      <vt:lpstr>'Пролетарская 401 - Расчет цены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Ирина Владимировна Кутепова</cp:lastModifiedBy>
  <cp:lastPrinted>2023-03-06T02:01:42Z</cp:lastPrinted>
  <dcterms:created xsi:type="dcterms:W3CDTF">2020-09-30T08:50:27Z</dcterms:created>
  <dcterms:modified xsi:type="dcterms:W3CDTF">2023-03-06T02:01:57Z</dcterms:modified>
</cp:coreProperties>
</file>