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<sst xmlns="http://schemas.openxmlformats.org/spreadsheetml/2006/main" count="26" uniqueCount="26">
  <si>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</si>
  <si>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</si>
  <si>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</si>
  <si>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</si>
  <si>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</si>
  <si>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</si>
  <si>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</si>
  <si>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</si>
  <si>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</si>
  <si>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</si>
  <si>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</si>
  <si>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</si>
  <si>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</si>
  <si>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</si>
  <si>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</si>
  <si>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</si>
  <si>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Н(М)ЦК определяемая методом сопоставимых рыночных цен (анализа рынка)*</t>
  </si>
  <si>
    <t>В результате проведенного расчета Н(М)ЦК  составила:</t>
  </si>
  <si>
    <t>Н(М)ЦК с учетом округления цены за единицу (руб.)</t>
  </si>
  <si>
    <t>усл.ед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</si>
  <si>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
</t>
    </r>
  </si>
  <si>
    <t>Приложение №1
к извещению об осуществлении закупки</t>
  </si>
  <si>
    <t>нежилое помещение</t>
  </si>
  <si>
    <t>Предложение №1 в от 26.10.2021</t>
  </si>
  <si>
    <t>Предложение №2  от 28.10.2021</t>
  </si>
  <si>
    <t>Предложение №3  от 28.10.2021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</si>
</sst>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173" fontId="7" fillId="0" borderId="10" xfId="60" applyFont="1" applyFill="1" applyBorder="1" applyAlignment="1">
      <alignment horizontal="center" vertical="center" wrapText="1"/>
    </xf>
    <xf numFmtId="173" fontId="7" fillId="0" borderId="10" xfId="60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9241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9241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1543050</xdr:rowOff>
    </xdr:from>
    <xdr:to>
      <xdr:col>12</xdr:col>
      <xdr:colOff>1504950</xdr:colOff>
      <xdr:row>3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355282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</xdr:row>
      <xdr:rowOff>1419225</xdr:rowOff>
    </xdr:from>
    <xdr:to>
      <xdr:col>12</xdr:col>
      <xdr:colOff>409575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4290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6.00390625" style="1" customWidth="1"/>
    <col min="2" max="2" width="13.57421875" style="15" customWidth="1"/>
    <col min="3" max="3" width="9.28125" style="17" customWidth="1"/>
    <col min="4" max="4" width="8.140625" style="17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2.42187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3.2812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1:16" ht="46.5" customHeight="1">
      <c r="K1" s="44"/>
      <c r="L1" s="44"/>
      <c r="M1" s="57" t="s">
        <v>21</v>
      </c>
      <c r="N1" s="57"/>
      <c r="O1" s="57"/>
      <c r="P1" s="57"/>
    </row>
    <row r="2" spans="1:16" ht="81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15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11</v>
      </c>
      <c r="I3" s="60"/>
      <c r="J3" s="61" t="s">
        <v>14</v>
      </c>
      <c r="K3" s="61"/>
      <c r="L3" s="61"/>
      <c r="M3" s="50" t="s">
        <v>16</v>
      </c>
      <c r="N3" s="50"/>
      <c r="O3" s="50"/>
      <c r="P3" s="50"/>
    </row>
    <row r="4" spans="1:16" ht="173.25" customHeight="1">
      <c r="A4" s="59"/>
      <c r="B4" s="59"/>
      <c r="C4" s="59"/>
      <c r="D4" s="59"/>
      <c r="E4" s="45" t="s">
        <v>23</v>
      </c>
      <c r="F4" s="45" t="s">
        <v>24</v>
      </c>
      <c r="G4" s="45" t="s">
        <v>25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4" t="s">
        <v>9</v>
      </c>
      <c r="P4" s="2" t="s">
        <v>18</v>
      </c>
    </row>
    <row r="5" spans="1:16" s="31" customFormat="1" ht="100.5" customHeight="1">
      <c r="A5" s="33">
        <v>1</v>
      </c>
      <c r="B5" s="34" t="s">
        <v>22</v>
      </c>
      <c r="C5" s="32" t="s">
        <v>19</v>
      </c>
      <c r="D5" s="39">
        <v>1</v>
      </c>
      <c r="E5" s="46">
        <v>4000</v>
      </c>
      <c r="F5" s="46">
        <v>6000</v>
      </c>
      <c r="G5" s="46">
        <v>5000</v>
      </c>
      <c r="H5" s="40"/>
      <c r="I5" s="40"/>
      <c r="J5" s="40">
        <f>AVERAGE(E5:G5)</f>
        <v>5000</v>
      </c>
      <c r="K5" s="41">
        <f>SQRT(((SUM((POWER(G5-J5,2)),(POWER(F5-J5,2)),(POWER(E5-J5,2)))/(COLUMNS(E5:G5)-1))))</f>
        <v>1000</v>
      </c>
      <c r="L5" s="41">
        <f>K5/J5*100</f>
        <v>20</v>
      </c>
      <c r="M5" s="42">
        <f>((D5/3)*(SUM(E5:G5)))</f>
        <v>5000</v>
      </c>
      <c r="N5" s="42">
        <f>M5/D5</f>
        <v>5000</v>
      </c>
      <c r="O5" s="42">
        <f>ROUNDDOWN(N5,2)</f>
        <v>5000</v>
      </c>
      <c r="P5" s="42">
        <f>O5*D5</f>
        <v>5000</v>
      </c>
    </row>
    <row r="6" spans="1:16" s="6" customFormat="1" ht="15.75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3">
        <f>SUM(P5:P5)</f>
        <v>5000</v>
      </c>
    </row>
    <row r="7" spans="1:16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8" ht="15.75">
      <c r="A8" s="52"/>
      <c r="B8" s="52"/>
      <c r="C8" s="18"/>
      <c r="D8" s="18"/>
      <c r="E8" s="25"/>
      <c r="F8" s="25"/>
      <c r="G8" s="25"/>
      <c r="H8" s="8"/>
    </row>
    <row r="9" spans="1:16" s="7" customFormat="1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0" s="7" customFormat="1" ht="23.25">
      <c r="A10" s="35"/>
      <c r="B10" s="36"/>
      <c r="C10" s="53"/>
      <c r="D10" s="53"/>
      <c r="E10" s="53"/>
      <c r="F10" s="55"/>
      <c r="G10" s="55"/>
      <c r="H10" s="37" t="s">
        <v>13</v>
      </c>
      <c r="I10" s="38"/>
      <c r="J10" s="38"/>
    </row>
    <row r="11" spans="1:8" s="7" customFormat="1" ht="15.75">
      <c r="A11" s="9"/>
      <c r="B11" s="9"/>
      <c r="C11" s="20"/>
      <c r="D11" s="19"/>
      <c r="E11" s="26"/>
      <c r="F11" s="10"/>
      <c r="G11" s="27"/>
      <c r="H11" s="11" t="s">
        <v>12</v>
      </c>
    </row>
    <row r="12" spans="1:8" ht="15.75">
      <c r="A12" s="47"/>
      <c r="B12" s="47"/>
      <c r="C12" s="21"/>
      <c r="D12" s="21"/>
      <c r="E12" s="28"/>
      <c r="F12" s="28"/>
      <c r="G12" s="28"/>
      <c r="H12" s="12"/>
    </row>
    <row r="13" spans="1:8" s="7" customFormat="1" ht="15.75">
      <c r="A13" s="48"/>
      <c r="B13" s="48"/>
      <c r="C13" s="48"/>
      <c r="D13" s="22"/>
      <c r="E13" s="29"/>
      <c r="F13" s="13"/>
      <c r="G13" s="49"/>
      <c r="H13" s="49"/>
    </row>
    <row r="14" spans="1:8" ht="12.75">
      <c r="A14" s="12"/>
      <c r="B14" s="16"/>
      <c r="C14" s="23"/>
      <c r="D14" s="23"/>
      <c r="E14" s="30"/>
      <c r="F14" s="30"/>
      <c r="G14" s="30"/>
      <c r="H14" s="12"/>
    </row>
    <row r="15" spans="1:8" ht="12.75">
      <c r="A15" s="12"/>
      <c r="B15" s="16"/>
      <c r="C15" s="23"/>
      <c r="D15" s="23"/>
      <c r="E15" s="30"/>
      <c r="F15" s="30"/>
      <c r="G15" s="30"/>
      <c r="H15" s="14"/>
    </row>
  </sheetData>
  <sheetProtection/>
  <mergeCells count="19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A13:C13"/>
    <mergeCell ref="G13:H13"/>
    <mergeCell ref="M3:P3"/>
    <mergeCell ref="A7:P7"/>
    <mergeCell ref="A8:B8"/>
    <mergeCell ref="C10:E10"/>
    <mergeCell ref="A9:P9"/>
    <mergeCell ref="F10:G10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6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2022-03-23T06:07:56Z</cp:lastPrinted>
  <dcterms:created xsi:type="dcterms:W3CDTF">2014-01-15T18:15:09Z</dcterms:created>
  <dcterms:modified xsi:type="dcterms:W3CDTF">2022-03-23T06:08:41Z</dcterms:modified>
  <cp:category/>
  <cp:version/>
  <cp:contentType/>
  <cp:contentStatus/>
</cp:coreProperties>
</file>