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6045" activeTab="0"/>
  </bookViews>
  <sheets>
    <sheet name="Мои данные" sheetId="1" r:id="rId1"/>
  </sheets>
  <definedNames>
    <definedName name="_xlnm.Print_Titles" localSheetId="0">'Мои данные'!$21:$21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115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15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1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3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3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15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115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15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115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<sst xmlns="http://schemas.openxmlformats.org/spreadsheetml/2006/main" count="541" uniqueCount="289">
  <si>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</si>
  <si>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</si>
  <si>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</si>
  <si>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</si>
  <si>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</si>
  <si>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</si>
  <si>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</si>
  <si>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</si>
  <si>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</si>
  <si>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</si>
  <si>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</si>
  <si>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</si>
  <si>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</si>
  <si>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</si>
  <si>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</si>
  <si>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</si>
  <si>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</si>
  <si>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</si>
  <si>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</si>
  <si>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</si>
  <si>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</si>
  <si>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</si>
  <si>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Составлен в базисных и текущих ценах по состоянию на                          20      г.</t>
  </si>
  <si>
    <t>ГП</t>
  </si>
  <si>
    <t xml:space="preserve">   Раздел 1. Подготовительные работы</t>
  </si>
  <si>
    <t>ФЕРр68-14-1
Разборка бортовых камней на бетонном основании
100 м
------------------------
НР 88%=104%*0.85 от ФОТ; (53036)
СП 48%=60%*0.8 от ФОТ; (28929</t>
  </si>
  <si>
    <t>889,15
----------
94,56</t>
  </si>
  <si>
    <t>3690
----------
392</t>
  </si>
  <si>
    <t>4,973
----------
20,418</t>
  </si>
  <si>
    <t>18350
----------
8013</t>
  </si>
  <si>
    <t>ФЕРр68-1-2
Корчевка пней вручную давностью рубки до трех лет диаметром до 500 мм твердых пород
шт
------------------------
НР 88%=104%*0.85 от ФОТ; (733)
СП 48%=60%*0.8 от ФОТ; (400</t>
  </si>
  <si>
    <t>1,97
----------
0,35</t>
  </si>
  <si>
    <t>7,949
----------
20,286</t>
  </si>
  <si>
    <t>16
----------
7</t>
  </si>
  <si>
    <t>ФЕРр68-12-4
Разборка покрытий и оснований асфальтобетонных с помощью молотков отбойных(демонтаж покрытия А1 и А2)
100 м3
------------------------
НР 88%=104%*0.85 от ФОТ; (1295)
СП 48%=60%*0.8 от ФОТ; (707</t>
  </si>
  <si>
    <t>3986,2
----------
423,75</t>
  </si>
  <si>
    <t>113
----------
12</t>
  </si>
  <si>
    <t>5,285
----------
20,418</t>
  </si>
  <si>
    <t>598
----------
246</t>
  </si>
  <si>
    <t>ФЕРр68-12-2
Разборка покрытий и оснований щебеночных
100 м3
------------------------
НР 88%=104%*0.85 от ФОТ; (89)
СП 48%=60%*0.8 от ФОТ; (48</t>
  </si>
  <si>
    <t>451,76
----------
59,02</t>
  </si>
  <si>
    <t>11
----------
1</t>
  </si>
  <si>
    <t>9,948
----------
20,422</t>
  </si>
  <si>
    <t>106
----------
28</t>
  </si>
  <si>
    <t>ФЕРр68-13-2
Разборка асфальтобетонных покрытий тротуаров толщиной до 4 см с помощью молотков отбойных пневматических(демонтаж покрытия А3)
1000 м2
------------------------
НР 88%=104%*0.85 от ФОТ; (161)
СП 48%=60%*0.8 от ФОТ; (88</t>
  </si>
  <si>
    <t>1485,06
----------
157,94</t>
  </si>
  <si>
    <t>20
----------
2</t>
  </si>
  <si>
    <t>100
----------
44</t>
  </si>
  <si>
    <t>ФЕР06-01-015-06
Установка стальных конструкций, остающихся в теле бетона (мет.ограждение, мет. трубы и малые арх.формы, пришедшие в негодность)
1 т
______________
(Коэффициент к норме расхода строительных машин и механизмов ЭМ-ЗПМ=0,7 к расх.; ЗПМ=0,7; ТЗМ=0,7;
Коэффициент к норме расхода материалов МАТ=0;
Коэффициент к заработной плате основных рабочих ОЗП=0,7; ТЗ=0,7)
------------------------
НР 89%=105%*0.85 от ФОТ; (132)
СП 44%=65%*0.68 от ФОТ; (65</t>
  </si>
  <si>
    <t>308,17
----------
37,9</t>
  </si>
  <si>
    <t>6
----------
1</t>
  </si>
  <si>
    <t>21,35
----------
5,62</t>
  </si>
  <si>
    <t>7,357
----------
20,417</t>
  </si>
  <si>
    <t>45
----------
15</t>
  </si>
  <si>
    <t>С сборник "Цены в строительстве 2018-1"
Возврат металлолома
т
______________
(Индекс к позиции МАТ=5,54)</t>
  </si>
  <si>
    <t>ФССЦпг01-01-01-043
Погрузка при автомобильных перевозках мусора строительного с погрузкой экскаваторами емкостью ковша до 0,5 м3(погрузка борт.камней)
1 т груза
------------------------
НР 0% от ФОТ)
СП 0% от ФОТ</t>
  </si>
  <si>
    <t>ФССЦпг03-21-01-011
Перевозка грузов I класса автомобилями-самосвалами грузоподъемностью 10 т работающих вне карьера на расстояние до 11 км (вывоз бот.камней)
1 т груза
------------------------
НР 0% от ФОТ)
СП 0% от ФОТ</t>
  </si>
  <si>
    <t xml:space="preserve">   Раздел 2. Площадки и проезды</t>
  </si>
  <si>
    <t xml:space="preserve">   Выравнивающее покрытие проезда А1(S=463,4м2, L=163п.м.)#</t>
  </si>
  <si>
    <t>ФЕР01-02-057-01
Разработка грунта вручную в траншеях глубиной до 2 м без креплений с откосами, группа грунтов 1
100 м3 грунта
------------------------
НР 68%=80%*0.85 от ФОТ; (3506)
СП 31%=45%*0.68 от ФОТ; (1598</t>
  </si>
  <si>
    <t>ФЕР01-02-061-01
Засыпка вручную траншей, пазух котлованов и ям, группа грунтов 1
100 м3 грунта
------------------------
НР 68%=80%*0.85 от ФОТ; (471)
СП 31%=45%*0.68 от ФОТ; (215</t>
  </si>
  <si>
    <t>ФЕР01-01-014-04
Разработка грунта с погрузкой на автомобили-самосвалы экскаваторами с ковшом вместимостью 0,25 м3, группа грунтов 1
1000 м3 грунта
------------------------
НР 81%=95%*0.85 от ФОТ; (360)
СП 34%=50%*0.68 от ФОТ; (151</t>
  </si>
  <si>
    <t>191,8
----------
3,25</t>
  </si>
  <si>
    <t>4821,56
----------
822,32</t>
  </si>
  <si>
    <t>103
----------
18</t>
  </si>
  <si>
    <t>21,35
----------
9,622</t>
  </si>
  <si>
    <t>10,122
----------
20,408</t>
  </si>
  <si>
    <t>87
----------
1</t>
  </si>
  <si>
    <t>1042
----------
358</t>
  </si>
  <si>
    <t>ФССЦпг03-21-01-010
Перевозка грузов I класса автомобилями-самосвалами грузоподъемностью 10 т работающих вне карьера на расстояние до 10 км
1 т груза
------------------------
НР 0% от ФОТ)
СП 0% от ФОТ</t>
  </si>
  <si>
    <t>ФЕР27-04-001-02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
100 м3
______________
(Коэффициент к норме расхода строительных машин и механизмов ЭМ-ЗПМ=0,65 к расх.; ЗПМ=0,65; ТЗМ=0,65)
------------------------
НР 121%=142%*0.85 от ФОТ; (471)
СП 65%=95%*0.68 от ФОТ; (253</t>
  </si>
  <si>
    <t>126,07
----------
17,08</t>
  </si>
  <si>
    <t>1455,15
----------
122,17</t>
  </si>
  <si>
    <t>9
----------
1</t>
  </si>
  <si>
    <t>109
----------
9</t>
  </si>
  <si>
    <t>21,35
----------
8,111</t>
  </si>
  <si>
    <t>6,883
----------
20,447</t>
  </si>
  <si>
    <t>202
----------
10</t>
  </si>
  <si>
    <t>751
----------
187</t>
  </si>
  <si>
    <t>СЦМ-02.2.04.03-0003
Смесь песчано-гравийная природная
м3
______________
(Индекс к позиции МАТ=12,305)</t>
  </si>
  <si>
    <t xml:space="preserve">
----------
738,3</t>
  </si>
  <si>
    <t xml:space="preserve">
----------
6755</t>
  </si>
  <si>
    <t>ФЕР27-02-010-02
Установка бортовых камней бетонных при других видах покрытий
100 м
------------------------
НР 121%=142%*0.85 от ФОТ; (27491)
СП 65%=95%*0.68 от ФОТ; (14768</t>
  </si>
  <si>
    <t>643,64
----------
3690,05</t>
  </si>
  <si>
    <t>78,78
----------
9,64</t>
  </si>
  <si>
    <t>1049
----------
6015</t>
  </si>
  <si>
    <t>128
----------
16</t>
  </si>
  <si>
    <t>21,35
----------
5,009</t>
  </si>
  <si>
    <t>7,619
----------
20,442</t>
  </si>
  <si>
    <t>22399
----------
30128</t>
  </si>
  <si>
    <t>978
----------
321</t>
  </si>
  <si>
    <t>СЦМ-04.1.02.05-0006
Бетон тяжелый, класс В15 (М200)
м3
______________
(Индекс к позиции МАТ=5,121)</t>
  </si>
  <si>
    <t xml:space="preserve">
----------
3035,52</t>
  </si>
  <si>
    <t xml:space="preserve">
----------
-29193</t>
  </si>
  <si>
    <t>СЦМ-04.1.02.05-0003
Бетон тяжелый, класс В7,5 (М100)
м3
______________
(Индекс к позиции МАТ=4,727)</t>
  </si>
  <si>
    <t xml:space="preserve">
----------
2647,12</t>
  </si>
  <si>
    <t xml:space="preserve">
----------
24168</t>
  </si>
  <si>
    <t>С прайс-лист ИП Секрета "Монолит"
Бортовой камень БР78.30.16
шт.
______________
(Индекс к позиции МАТ=5,54)</t>
  </si>
  <si>
    <t xml:space="preserve">
----------
248,14</t>
  </si>
  <si>
    <t xml:space="preserve">
----------
51861</t>
  </si>
  <si>
    <t>ФЕР27-04-001-04
Устройство подстилающих и выравнивающих слоев оснований из щебня.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
100 м3
______________
(Коэффициент к норме расхода строительных машин и механизмов ЭМ-ЗПМ=0,65 к расх.; ЗПМ=0,65; ТЗМ=0,65)
------------------------
НР 121%=142%*0.85 от ФОТ; (4420)
СП 65%=95%*0.68 от ФОТ; (2374</t>
  </si>
  <si>
    <t>195,7
----------
17,08</t>
  </si>
  <si>
    <t>2170,25
----------
181,12</t>
  </si>
  <si>
    <t>91
----------
8</t>
  </si>
  <si>
    <t>1006
----------
84</t>
  </si>
  <si>
    <t>6,928
----------
20,454</t>
  </si>
  <si>
    <t>1936
----------
64</t>
  </si>
  <si>
    <t>6967
----------
1717</t>
  </si>
  <si>
    <t>СЦМ-02.2.05.04-0089
Щебень из природного камня для строительных работ марка 600, фракция 40-70 мм
м3
______________
(Индекс к позиции МАТ=6,116)</t>
  </si>
  <si>
    <t xml:space="preserve">
----------
603,04</t>
  </si>
  <si>
    <t xml:space="preserve">
----------
35212</t>
  </si>
  <si>
    <t>ФЕР27-06-026-01
Розлив вяжущих материалов
т
------------------------
НР 121%=142%*0.85 от ФОТ; (65)
СП 65%=95%*0.68 от ФОТ; (35</t>
  </si>
  <si>
    <t>39,1
----------
7,15</t>
  </si>
  <si>
    <t>14
----------
3</t>
  </si>
  <si>
    <t>8,336
----------
20,406</t>
  </si>
  <si>
    <t>121
----------
54</t>
  </si>
  <si>
    <t>СЦМ-01.2.01.01-0001
Битумы нефтяные дорожные жидкие, класс МГ, СГ
т
______________
(Индекс к позиции МАТ=12,313)</t>
  </si>
  <si>
    <t xml:space="preserve">
----------
18316,82</t>
  </si>
  <si>
    <t xml:space="preserve">
----------
6994</t>
  </si>
  <si>
    <t>ФЕР27-06-020-01
Устройство покрытия толщиной 4 см из горячих асфальтобетонных смесей плотных мелкозернистых типа АБВ, плотность каменных материалов 2,5-2,9 т/м3
1000 м2
------------------------
НР 121%=142%*0.85 от ФОТ; (7427)
СП 65%=95%*0.68 от ФОТ; (3990</t>
  </si>
  <si>
    <t>368,45
----------
230,67</t>
  </si>
  <si>
    <t>2385,37
----------
263,01</t>
  </si>
  <si>
    <t>171
----------
107</t>
  </si>
  <si>
    <t>1105
----------
122</t>
  </si>
  <si>
    <t>21,35
----------
4,59</t>
  </si>
  <si>
    <t>6,89
----------
20,457</t>
  </si>
  <si>
    <t>3645
----------
491</t>
  </si>
  <si>
    <t>7616
----------
2493</t>
  </si>
  <si>
    <t>СЦМ-01.2.01.01-0019
Битумы нефтяные дорожные марки БНД-60/90, БНД 90/130
т
______________
(Индекс к позиции МАТ=9,857)</t>
  </si>
  <si>
    <t xml:space="preserve">
----------
16658,33</t>
  </si>
  <si>
    <t xml:space="preserve">
----------
83</t>
  </si>
  <si>
    <t>СЦМ-04.2.01.01-0036
Смеси асфальтобетонные дорожные, аэродромные и асфальтобетон (горячие для плотного асфальтобетона мелко и крупнозернистые, песчаные), марка II, тип Б
т
______________
(Индекс к позиции МАТ=6,529)</t>
  </si>
  <si>
    <t xml:space="preserve">
----------
3345,46</t>
  </si>
  <si>
    <t xml:space="preserve">
----------
149758</t>
  </si>
  <si>
    <t>ФЕР27-06-021-01
На каждые 0,5 см изменения толщины покрытия добавлять к расценке 27-06-020-01
1000 м2
______________
(Коэффициент к норме расхода строительных машин и механизмов ЭМ-ЗПМ=4 к расх.; ЗПМ=4; ТЗМ=4;
Коэффициент к норме расхода материалов МАТ=4;
Коэффициент к заработной плате основных рабочих ОЗП=4; ТЗ=4)
------------------------
НР 121%=142%*0.85 от ФОТ; (41)
СП 65%=95%*0.68 от ФОТ; (22</t>
  </si>
  <si>
    <t xml:space="preserve">
----------
43</t>
  </si>
  <si>
    <t xml:space="preserve">
----------
75034</t>
  </si>
  <si>
    <t xml:space="preserve">   Выравнивающее покрытие площадок А3(S=47м2, Lб.к.=37,5п.м)#</t>
  </si>
  <si>
    <t>ФЕР01-02-057-01
Разработка грунта вручную в траншеях глубиной до 2 м без креплений с откосами, группа грунтов 1
100 м3 грунта
------------------------
НР 68%=80%*0.85 от ФОТ; (685)
СП 31%=45%*0.68 от ФОТ; (312</t>
  </si>
  <si>
    <t>ФЕР01-02-061-01
Засыпка вручную траншей, пазух котлованов и ям, группа грунтов 1
100 м3 грунта
------------------------
НР 68%=80%*0.85 от ФОТ; (116)
СП 31%=45%*0.68 от ФОТ; (53</t>
  </si>
  <si>
    <t>ФЕР01-01-014-04
Разработка грунта с погрузкой на автомобили-самосвалы экскаваторами с ковшом вместимостью 0,25 м3, группа грунтов 1
1000 м3 грунта
------------------------
НР 81%=95%*0.85 от ФОТ; (66)
СП 34%=50%*0.68 от ФОТ; (28</t>
  </si>
  <si>
    <t>19
----------
3</t>
  </si>
  <si>
    <t>192
----------
66</t>
  </si>
  <si>
    <t>ФЕР27-04-001-02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
100 м3
______________
(Коэффициент к норме расхода строительных машин и механизмов ЭМ-ЗПМ=0,65 к расх.; ЗПМ=0,65; ТЗМ=0,65)
------------------------
НР 121%=142%*0.85 от ФОТ; (90)
СП 65%=95%*0.68 от ФОТ; (48</t>
  </si>
  <si>
    <t>21
----------
2</t>
  </si>
  <si>
    <t>38
----------
2</t>
  </si>
  <si>
    <t>143
----------
36</t>
  </si>
  <si>
    <t xml:space="preserve">
----------
1285</t>
  </si>
  <si>
    <t>ФЕР27-02-010-02
Установка бортовых камней бетонных при других видах покрытий
100 м
------------------------
НР 121%=142%*0.85 от ФОТ; (6325)
СП 65%=95%*0.68 от ФОТ; (3398</t>
  </si>
  <si>
    <t>241
----------
1384</t>
  </si>
  <si>
    <t>30
----------
4</t>
  </si>
  <si>
    <t>5153
----------
6931</t>
  </si>
  <si>
    <t>225
----------
74</t>
  </si>
  <si>
    <t xml:space="preserve">
----------
-6716</t>
  </si>
  <si>
    <t xml:space="preserve">
----------
5453</t>
  </si>
  <si>
    <t>СЦМ-04.3.01.09-0014
Раствор готовый кладочный цементный марки 100
м3
______________
(Индекс к позиции МАТ=5,039)</t>
  </si>
  <si>
    <t xml:space="preserve">
----------
2619,27</t>
  </si>
  <si>
    <t xml:space="preserve">
----------
-59</t>
  </si>
  <si>
    <t xml:space="preserve">
----------
19</t>
  </si>
  <si>
    <t>С прайс-лист ИП Секрета "Монолит"
Бортовой камень БР78.20.8
шт.
______________
(Индекс к позиции МАТ=5,54)</t>
  </si>
  <si>
    <t xml:space="preserve">
----------
92,02</t>
  </si>
  <si>
    <t xml:space="preserve">
----------
4417</t>
  </si>
  <si>
    <t>ФЕР27-06-026-01
Розлив вяжущих материалов
т
------------------------
НР 121%=142%*0.85 от ФОТ; (6)
СП 65%=95%*0.68 от ФОТ; (3</t>
  </si>
  <si>
    <t>12
----------
5</t>
  </si>
  <si>
    <t xml:space="preserve">
----------
709</t>
  </si>
  <si>
    <t>ФЕРр68-10-2
Устройство выравнивающего слоя из асфальтобетонной смеси без применения укладчиков асфальтобетона
100 т
------------------------
НР 88%=104%*0.85 от ФОТ; (742)
СП 48%=60%*0.8 от ФОТ; (405</t>
  </si>
  <si>
    <t>824,63
----------
46463,94</t>
  </si>
  <si>
    <t>3228,78
----------
414,45</t>
  </si>
  <si>
    <t>27
----------
1501</t>
  </si>
  <si>
    <t>104
----------
13</t>
  </si>
  <si>
    <t>21,35
----------
6,62</t>
  </si>
  <si>
    <t>7,416
----------
20,448</t>
  </si>
  <si>
    <t>569
----------
9935</t>
  </si>
  <si>
    <t>773
----------
274</t>
  </si>
  <si>
    <t>СЦМ-04.2.01.02-0011
Смеси асфальтобетонные дорожные, аэродромные и асфальтобетон (горячие для пористого асфальтобетона щебеночные и гравийные), марка I
т
______________
(Индекс к позиции МАТ=6,617)</t>
  </si>
  <si>
    <t xml:space="preserve">
----------
3043,22</t>
  </si>
  <si>
    <t xml:space="preserve">
----------
-9928</t>
  </si>
  <si>
    <t>СЦМ-04.2.01.01-0038
Смеси асфальтобетонные дорожные, аэродромные и асфальтобетон (горячие для плотного асфальтобетона мелко и крупнозернистые, песчаные), марка II, тип Г
т
______________
(Индекс к позиции МАТ=6,299)</t>
  </si>
  <si>
    <t xml:space="preserve">
----------
3600,51</t>
  </si>
  <si>
    <t xml:space="preserve">
----------
11746</t>
  </si>
  <si>
    <t xml:space="preserve">   Выравнивающее покрытие бетонных площадок А4(S=13,6м2, Lб.к.=21п.м)#</t>
  </si>
  <si>
    <t>ФЕР01-02-057-01
Разработка грунта вручную в траншеях глубиной до 2 м без креплений с откосами, группа грунтов 1
100 м3 грунта
------------------------
НР 68%=80%*0.85 от ФОТ; (516)
СП 31%=45%*0.68 от ФОТ; (235</t>
  </si>
  <si>
    <t>ФЕР01-02-061-01
Засыпка вручную траншей, пазух котлованов и ям, группа грунтов 1
100 м3 грунта
------------------------
НР 68%=80%*0.85 от ФОТ; (81)
СП 31%=45%*0.68 от ФОТ; (37</t>
  </si>
  <si>
    <t>ФЕР27-04-001-02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
100 м3
______________
(Коэффициент к норме расхода строительных машин и механизмов ЭМ-ЗПМ=0,65 к расх.; ЗПМ=0,65; ТЗМ=0,65)
------------------------
НР 121%=142%*0.85 от ФОТ; (61)
СП 65%=95%*0.68 от ФОТ; (33</t>
  </si>
  <si>
    <t>14
----------
1</t>
  </si>
  <si>
    <t>26
----------
1</t>
  </si>
  <si>
    <t>97
----------
24</t>
  </si>
  <si>
    <t xml:space="preserve">
----------
871</t>
  </si>
  <si>
    <t>ФЕР27-02-010-02
Установка бортовых камней бетонных при других видах покрытий
100 м
------------------------
НР 121%=142%*0.85 от ФОТ; (3542)
СП 65%=95%*0.68 от ФОТ; (1903</t>
  </si>
  <si>
    <t>135
----------
775</t>
  </si>
  <si>
    <t>17
----------
2</t>
  </si>
  <si>
    <t>2886
----------
3882</t>
  </si>
  <si>
    <t>126
----------
41</t>
  </si>
  <si>
    <t xml:space="preserve">
----------
-3761</t>
  </si>
  <si>
    <t xml:space="preserve">
----------
4050</t>
  </si>
  <si>
    <t xml:space="preserve">
----------
6700</t>
  </si>
  <si>
    <t>ФЕР27-06-026-01
Розлив вяжущих материалов
т
------------------------
НР 121%=142%*0.85 от ФОТ; (1)
СП 65%=95%*0.68 от ФОТ; (1</t>
  </si>
  <si>
    <t>1
----------
1</t>
  </si>
  <si>
    <t xml:space="preserve">
----------
77</t>
  </si>
  <si>
    <t>ФЕРр68-10-2
Устройство выравнивающего слоя из асфальтобетонной смеси без применения укладчиков асфальтобетона
100 т
------------------------
НР 88%=104%*0.85 от ФОТ; (214)
СП 48%=60%*0.8 от ФОТ; (117</t>
  </si>
  <si>
    <t>8
----------
432</t>
  </si>
  <si>
    <t>164
----------
2861</t>
  </si>
  <si>
    <t>223
----------
79</t>
  </si>
  <si>
    <t xml:space="preserve">
----------
-2858</t>
  </si>
  <si>
    <t xml:space="preserve">
----------
3382</t>
  </si>
  <si>
    <t xml:space="preserve">   Выравнивающее покрытие тротуаров А5(S=136,2м2, Lб.к.=177,5п.м)# 20%</t>
  </si>
  <si>
    <t>ФЕР01-02-057-01
Разработка грунта вручную в траншеях глубиной до 2 м без креплений с откосами, группа грунтов 1
100 м3 грунта
------------------------
НР 68%=80%*0.85 от ФОТ; (3244)
СП 31%=45%*0.68 от ФОТ; (1479</t>
  </si>
  <si>
    <t>ФЕР01-02-061-01
Засыпка вручную траншей, пазух котлованов и ям, группа грунтов 1
100 м3 грунта
------------------------
НР 68%=80%*0.85 от ФОТ; (547)
СП 31%=45%*0.68 от ФОТ; (250</t>
  </si>
  <si>
    <t>ФЕР01-01-014-04
Разработка грунта с погрузкой на автомобили-самосвалы экскаваторами с ковшом вместимостью 0,25 м3, группа грунтов 1
1000 м3 грунта
------------------------
НР 81%=95%*0.85 от ФОТ; (314)
СП 34%=50%*0.68 от ФОТ; (132</t>
  </si>
  <si>
    <t>90
----------
15</t>
  </si>
  <si>
    <t>76
----------
1</t>
  </si>
  <si>
    <t>908
----------
312</t>
  </si>
  <si>
    <t>ФЕР27-04-001-02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
100 м3
______________
(Коэффициент к норме расхода строительных машин и механизмов ЭМ-ЗПМ=0,65 к расх.; ЗПМ=0,65; ТЗМ=0,65)
------------------------
НР 121%=142%*0.85 от ФОТ; (425)
СП 65%=95%*0.68 от ФОТ; (228</t>
  </si>
  <si>
    <t>98
----------
8</t>
  </si>
  <si>
    <t>182
----------
9</t>
  </si>
  <si>
    <t>676
----------
169</t>
  </si>
  <si>
    <t xml:space="preserve">
----------
6084</t>
  </si>
  <si>
    <t>ФЕР27-02-010-02
Установка бортовых камней бетонных при других видах покрытий
100 м
------------------------
НР 121%=142%*0.85 от ФОТ; (29938)
СП 65%=95%*0.68 от ФОТ; (16082</t>
  </si>
  <si>
    <t>1142
----------
6550</t>
  </si>
  <si>
    <t>140
----------
17</t>
  </si>
  <si>
    <t>24392
----------
32808</t>
  </si>
  <si>
    <t>1065
----------
350</t>
  </si>
  <si>
    <t xml:space="preserve">
----------
-31789</t>
  </si>
  <si>
    <t xml:space="preserve">
----------
25836</t>
  </si>
  <si>
    <t xml:space="preserve">
----------
-279</t>
  </si>
  <si>
    <t xml:space="preserve">
----------
92</t>
  </si>
  <si>
    <t xml:space="preserve">
----------
20981</t>
  </si>
  <si>
    <t>ФЕР27-06-026-01
Розлив вяжущих материалов
т
------------------------
НР 121%=142%*0.85 от ФОТ; (7)
СП 65%=95%*0.68 от ФОТ; (4</t>
  </si>
  <si>
    <t>13
----------
6</t>
  </si>
  <si>
    <t xml:space="preserve">
----------
772</t>
  </si>
  <si>
    <t>ФЕРр68-10-2
Устройство выравнивающего слоя из асфальтобетонной смеси без применения укладчиков асфальтобетона
100 т
------------------------
НР 88%=104%*0.85 от ФОТ; (2148)
СП 48%=60%*0.8 от ФОТ; (1172</t>
  </si>
  <si>
    <t>77
----------
4349</t>
  </si>
  <si>
    <t>302
----------
39</t>
  </si>
  <si>
    <t>1648
----------
28791</t>
  </si>
  <si>
    <t>2241
----------
793</t>
  </si>
  <si>
    <t xml:space="preserve">
----------
-28769</t>
  </si>
  <si>
    <t xml:space="preserve">
----------
34038</t>
  </si>
  <si>
    <t xml:space="preserve">   Раздел 3. Малые архитектурные формы</t>
  </si>
  <si>
    <t>ФЕР01-02-058-01
Копание ям вручную без креплений для стоек и столбов без откосов глубиной до 0,7 м, группа грунтов 1
100 м3
------------------------
НР 68%=80%*0.85 от ФОТ; (111)
СП 31%=45%*0.68 от ФОТ; (51</t>
  </si>
  <si>
    <t>ФЕР06-01-001-01
Устройство бетонной подготовки
100 м3
------------------------
НР 89%=105%*0.85 от ФОТ; (168)
СП 44%=65%*0.68 от ФОТ; (83</t>
  </si>
  <si>
    <t>1404
----------
905,49</t>
  </si>
  <si>
    <t>1587,74
----------
244,51</t>
  </si>
  <si>
    <t>8
----------
5</t>
  </si>
  <si>
    <t>21,35
----------
7,58</t>
  </si>
  <si>
    <t>7,135
----------
20,434</t>
  </si>
  <si>
    <t>162
----------
37</t>
  </si>
  <si>
    <t>61
----------
27</t>
  </si>
  <si>
    <t xml:space="preserve">
----------
1458</t>
  </si>
  <si>
    <t>ФЕР06-01-015-06
Установка стальных конструкций, остающихся в теле бетона
т
------------------------
НР 89%=105%*0.85 от ФОТ; (946)
СП 44%=65%*0.68 от ФОТ; (468</t>
  </si>
  <si>
    <t>445,69
----------
72,21</t>
  </si>
  <si>
    <t>440,24
----------
54,14</t>
  </si>
  <si>
    <t>45
----------
7</t>
  </si>
  <si>
    <t>44
----------
5</t>
  </si>
  <si>
    <t>952
----------
41</t>
  </si>
  <si>
    <t>324
----------
111</t>
  </si>
  <si>
    <t>С прайс-лист ООО"Алтаймастер"
Скамейка СС-2
шт.
______________
(Индекс к позиции МАТ=5,54)</t>
  </si>
  <si>
    <t xml:space="preserve">
----------
7001,67</t>
  </si>
  <si>
    <t xml:space="preserve">
----------
28007</t>
  </si>
  <si>
    <t>С прайс-лист ООО"Алтаймастер"
Урна У-2
шт.
______________
(Индекс к позиции МАТ=5,54)</t>
  </si>
  <si>
    <t xml:space="preserve">
----------
1988,14</t>
  </si>
  <si>
    <t xml:space="preserve">
----------
7953</t>
  </si>
  <si>
    <t>Итого прямые затраты по смете</t>
  </si>
  <si>
    <t>6226
----------
421621</t>
  </si>
  <si>
    <t>21517
----------
774</t>
  </si>
  <si>
    <t>132863
----------
516479</t>
  </si>
  <si>
    <t>58057
----------
15851</t>
  </si>
  <si>
    <t xml:space="preserve">    В том числе (справочно):</t>
  </si>
  <si>
    <t xml:space="preserve">       оплата труда рабочих</t>
  </si>
  <si>
    <t xml:space="preserve">       материалы</t>
  </si>
  <si>
    <t xml:space="preserve">       эксплуатация машин и механизмов</t>
  </si>
  <si>
    <t xml:space="preserve">          в т.ч. оплата труда машинистов</t>
  </si>
  <si>
    <t>Накладные расходы</t>
  </si>
  <si>
    <t>Сметная прибыль</t>
  </si>
  <si>
    <t>Итоги по смете:</t>
  </si>
  <si>
    <t xml:space="preserve">    Благоустройство (ремонтно-строительные) (МДС81-33.2004 Прил.5 п.18; Письмо №АП-5536/06 Прил.2 п.18)</t>
  </si>
  <si>
    <t xml:space="preserve">    Бетонные и железобетонные монолитные конструкции в промышленном строительстве (МДС81-33.2004 Прил.4 п.6.1 и Письмо №ВБ-338/02 от 08.02.08; Письмо №АП-5536/06 Прил.1 п.6.1)</t>
  </si>
  <si>
    <t xml:space="preserve">    Материалы для строительных работ</t>
  </si>
  <si>
    <t xml:space="preserve">    Перевозка грузов автомобильным транспортом</t>
  </si>
  <si>
    <t xml:space="preserve">    Земляные работы, выполняемые ручным способом (МДС81-33.2004 Прил.4 п.1.2; Письмо №АП-5536/06 Прил.1 п.1.2)</t>
  </si>
  <si>
    <t xml:space="preserve">    Земляные работы, выполняемые механизированным способом (МДС81-33.2004 Прил.4 п.1.1 и Письмо №ВБ-338/02 от 08.02.08; Письмо №АП-5536/06 от 18.11.04 Прил.1 п.1.1)</t>
  </si>
  <si>
    <t xml:space="preserve">    Автомобильные дороги (МДС81-33.2004 Прил.4 п.21; Письмо №АП-5536/06 Прил.1 п.21)</t>
  </si>
  <si>
    <t xml:space="preserve">    Итого</t>
  </si>
  <si>
    <t xml:space="preserve">    НДС 20%</t>
  </si>
  <si>
    <t xml:space="preserve">    ВСЕГО по смете</t>
  </si>
  <si>
    <t>С учетом индекса-дефлятора к 2019 году   К-1,05</t>
  </si>
  <si>
    <t xml:space="preserve">на выполнение работ по ремонту придомовой территории по программе "Формирование современной городской среды" по адресу пр-т Рубцовский, 33а (минимальный перечень) </t>
  </si>
  <si>
    <t>ЛОКАЛЬНАЯ  СМЕТА №  2</t>
  </si>
  <si>
    <t>Приложение № 3</t>
  </si>
  <si>
    <t>к информационной карте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</si>
</sst>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5" fillId="26" borderId="3" applyNumberFormat="0" applyAlignment="0" applyProtection="0"/>
    <xf numFmtId="0" fontId="36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7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8" fillId="31" borderId="0" applyNumberFormat="0" applyBorder="0" applyAlignment="0" applyProtection="0"/>
    <xf numFmtId="0" fontId="2" fillId="0" borderId="0">
      <alignment/>
      <protection/>
    </xf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2" fillId="0" borderId="1" xfId="63" applyFont="1">
      <alignment horizontal="center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2" fillId="0" borderId="1" xfId="53" applyFont="1" applyBorder="1">
      <alignment horizontal="right" vertical="top" wrapText="1"/>
      <protection/>
    </xf>
    <xf numFmtId="0" fontId="9" fillId="0" borderId="1" xfId="53" applyFont="1" applyBorder="1">
      <alignment horizontal="righ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1" fillId="0" borderId="1" xfId="53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8" fillId="0" borderId="11" xfId="53" applyFont="1" applyBorder="1" applyAlignment="1">
      <alignment horizontal="left"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left" vertical="top" wrapText="1"/>
      <protection/>
    </xf>
    <xf numFmtId="49" fontId="1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14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1" xfId="69" applyFont="1" applyBorder="1" applyAlignment="1">
      <alignment horizontal="center" vertical="center" wrapText="1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AQ563"/>
  <sheetViews>
    <sheetView showGridLines="0" tabSelected="1" zoomScale="92" zoomScaleNormal="92" zoomScaleSheetLayoutView="100" zoomScalePageLayoutView="0" workbookViewId="0" topLeftCell="A112">
      <selection activeCell="J16" sqref="J16"/>
    </sheetView>
  </sheetViews>
  <sheetFormatPr defaultColWidth="9.00390625" defaultRowHeight="12.75"/>
  <cols>
    <col min="1" max="1" width="8.625" style="1" customWidth="1"/>
    <col min="2" max="2" width="37.375" style="1" customWidth="1"/>
    <col min="3" max="3" width="11.875" style="1" customWidth="1"/>
    <col min="4" max="5" width="12.125" style="1" customWidth="1"/>
    <col min="6" max="6" width="11.375" style="1" customWidth="1"/>
    <col min="7" max="8" width="12.125" style="1" customWidth="1"/>
    <col min="9" max="9" width="11.125" style="1" customWidth="1"/>
    <col min="10" max="10" width="11.625" style="1" customWidth="1"/>
    <col min="11" max="11" width="11.375" style="2" customWidth="1"/>
    <col min="12" max="13" width="12.125" style="2" customWidth="1"/>
    <col min="14" max="14" width="10.375" style="2" customWidth="1"/>
    <col min="15" max="15" width="1.753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875" style="2" customWidth="1"/>
    <col min="28" max="16384" width="9.125" style="2" customWidth="1"/>
  </cols>
  <sheetData>
    <row r="1" ht="12.75"/>
    <row r="2" ht="12.75"/>
    <row r="3" spans="1:43" ht="12.75">
      <c r="A3" s="3"/>
      <c r="B3" s="4"/>
      <c r="C3" s="5"/>
      <c r="D3" s="6"/>
      <c r="E3" s="3"/>
      <c r="F3" s="7"/>
      <c r="G3" s="7"/>
      <c r="H3" s="7"/>
      <c r="I3" s="7"/>
      <c r="J3" s="7"/>
      <c r="K3" s="7"/>
      <c r="L3" s="8" t="s">
        <v>287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8" t="s">
        <v>288</v>
      </c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/>
      <c r="C5" s="5"/>
      <c r="D5" s="6"/>
      <c r="E5" s="3"/>
      <c r="F5" s="7"/>
      <c r="G5" s="7"/>
      <c r="H5" s="7"/>
      <c r="I5" s="7"/>
      <c r="J5" s="7"/>
      <c r="K5" s="7"/>
      <c r="L5" s="11"/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/>
      <c r="C6" s="5"/>
      <c r="D6" s="6"/>
      <c r="E6" s="3"/>
      <c r="F6" s="7"/>
      <c r="G6" s="7"/>
      <c r="H6" s="7"/>
      <c r="I6" s="7"/>
      <c r="J6" s="7"/>
      <c r="K6" s="7"/>
      <c r="L6" s="11"/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65" t="s">
        <v>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54" t="s">
        <v>286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66" t="s">
        <v>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2.75">
      <c r="A13" s="53" t="s">
        <v>285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67" t="s">
        <v>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 t="s">
        <v>1</v>
      </c>
      <c r="C16" s="21" t="s">
        <v>23</v>
      </c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3</v>
      </c>
      <c r="G17" s="20"/>
      <c r="H17" s="20"/>
      <c r="I17" s="20"/>
      <c r="J17" s="20"/>
      <c r="K17" s="69">
        <f>1125063.6/1000</f>
        <v>1125.0636000000002</v>
      </c>
      <c r="L17" s="69"/>
      <c r="M17" s="23" t="s">
        <v>8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70">
        <v>732.99</v>
      </c>
      <c r="L18" s="70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69">
        <f>148714/1000</f>
        <v>148.714</v>
      </c>
      <c r="L19" s="69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22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62" t="s">
        <v>4</v>
      </c>
      <c r="B22" s="62" t="s">
        <v>12</v>
      </c>
      <c r="C22" s="62" t="s">
        <v>15</v>
      </c>
      <c r="D22" s="59" t="s">
        <v>13</v>
      </c>
      <c r="E22" s="60"/>
      <c r="F22" s="61"/>
      <c r="G22" s="59" t="s">
        <v>14</v>
      </c>
      <c r="H22" s="60"/>
      <c r="I22" s="61"/>
      <c r="J22" s="71" t="s">
        <v>5</v>
      </c>
      <c r="K22" s="72"/>
      <c r="L22" s="57" t="s">
        <v>20</v>
      </c>
      <c r="M22" s="57"/>
      <c r="N22" s="57"/>
      <c r="O22" s="6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63"/>
      <c r="B23" s="63"/>
      <c r="C23" s="63"/>
      <c r="D23" s="55" t="s">
        <v>11</v>
      </c>
      <c r="E23" s="28" t="s">
        <v>19</v>
      </c>
      <c r="F23" s="28" t="s">
        <v>16</v>
      </c>
      <c r="G23" s="55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7" t="s">
        <v>11</v>
      </c>
      <c r="M23" s="28" t="s">
        <v>19</v>
      </c>
      <c r="N23" s="28" t="s">
        <v>16</v>
      </c>
      <c r="O23" s="6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64"/>
      <c r="B24" s="64"/>
      <c r="C24" s="64"/>
      <c r="D24" s="56"/>
      <c r="E24" s="31" t="s">
        <v>18</v>
      </c>
      <c r="F24" s="28" t="s">
        <v>17</v>
      </c>
      <c r="G24" s="56"/>
      <c r="H24" s="31" t="s">
        <v>18</v>
      </c>
      <c r="I24" s="28" t="s">
        <v>17</v>
      </c>
      <c r="J24" s="31" t="s">
        <v>18</v>
      </c>
      <c r="K24" s="28" t="s">
        <v>17</v>
      </c>
      <c r="L24" s="58"/>
      <c r="M24" s="31" t="s">
        <v>18</v>
      </c>
      <c r="N24" s="28" t="s">
        <v>17</v>
      </c>
      <c r="O24" s="6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  <c r="G25" s="32">
        <v>7</v>
      </c>
      <c r="H25" s="32">
        <v>8</v>
      </c>
      <c r="I25" s="32">
        <v>9</v>
      </c>
      <c r="J25" s="32">
        <v>10</v>
      </c>
      <c r="K25" s="32">
        <v>11</v>
      </c>
      <c r="L25" s="32">
        <v>12</v>
      </c>
      <c r="M25" s="32">
        <v>13</v>
      </c>
      <c r="N25" s="32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21" customHeight="1">
      <c r="A26" s="51" t="s">
        <v>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89.25">
      <c r="A27" s="36">
        <v>1</v>
      </c>
      <c r="B27" s="37" t="s">
        <v>25</v>
      </c>
      <c r="C27" s="38">
        <v>4.15</v>
      </c>
      <c r="D27" s="39">
        <v>1478.92</v>
      </c>
      <c r="E27" s="39">
        <v>589.77</v>
      </c>
      <c r="F27" s="39" t="s">
        <v>26</v>
      </c>
      <c r="G27" s="39">
        <v>6138</v>
      </c>
      <c r="H27" s="39">
        <v>2448</v>
      </c>
      <c r="I27" s="39" t="s">
        <v>27</v>
      </c>
      <c r="J27" s="36">
        <v>21.35</v>
      </c>
      <c r="K27" s="38" t="s">
        <v>28</v>
      </c>
      <c r="L27" s="39">
        <v>70605</v>
      </c>
      <c r="M27" s="39">
        <v>52255</v>
      </c>
      <c r="N27" s="39" t="s">
        <v>29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02">
      <c r="A28" s="36">
        <v>2</v>
      </c>
      <c r="B28" s="37" t="s">
        <v>30</v>
      </c>
      <c r="C28" s="38">
        <v>1</v>
      </c>
      <c r="D28" s="39">
        <v>40.67</v>
      </c>
      <c r="E28" s="39">
        <v>38.7</v>
      </c>
      <c r="F28" s="39" t="s">
        <v>31</v>
      </c>
      <c r="G28" s="39">
        <v>41</v>
      </c>
      <c r="H28" s="39">
        <v>39</v>
      </c>
      <c r="I28" s="39">
        <v>2</v>
      </c>
      <c r="J28" s="36">
        <v>21.35</v>
      </c>
      <c r="K28" s="38" t="s">
        <v>32</v>
      </c>
      <c r="L28" s="39">
        <v>842</v>
      </c>
      <c r="M28" s="39">
        <v>826</v>
      </c>
      <c r="N28" s="39" t="s">
        <v>33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02">
      <c r="A29" s="36">
        <v>3</v>
      </c>
      <c r="B29" s="37" t="s">
        <v>34</v>
      </c>
      <c r="C29" s="38">
        <v>0.0284</v>
      </c>
      <c r="D29" s="39">
        <v>6008.44</v>
      </c>
      <c r="E29" s="39">
        <v>2022.24</v>
      </c>
      <c r="F29" s="39" t="s">
        <v>35</v>
      </c>
      <c r="G29" s="39">
        <v>170</v>
      </c>
      <c r="H29" s="39">
        <v>57</v>
      </c>
      <c r="I29" s="39" t="s">
        <v>36</v>
      </c>
      <c r="J29" s="36">
        <v>21.35</v>
      </c>
      <c r="K29" s="38" t="s">
        <v>37</v>
      </c>
      <c r="L29" s="39">
        <v>1824</v>
      </c>
      <c r="M29" s="39">
        <v>1226</v>
      </c>
      <c r="N29" s="39" t="s">
        <v>38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89.25">
      <c r="A30" s="36">
        <v>4</v>
      </c>
      <c r="B30" s="37" t="s">
        <v>39</v>
      </c>
      <c r="C30" s="38">
        <v>0.0235</v>
      </c>
      <c r="D30" s="39">
        <v>596.33</v>
      </c>
      <c r="E30" s="39">
        <v>144.57</v>
      </c>
      <c r="F30" s="39" t="s">
        <v>40</v>
      </c>
      <c r="G30" s="39">
        <v>14</v>
      </c>
      <c r="H30" s="39">
        <v>3</v>
      </c>
      <c r="I30" s="39" t="s">
        <v>41</v>
      </c>
      <c r="J30" s="36">
        <v>21.35</v>
      </c>
      <c r="K30" s="38" t="s">
        <v>42</v>
      </c>
      <c r="L30" s="39">
        <v>179</v>
      </c>
      <c r="M30" s="39">
        <v>73</v>
      </c>
      <c r="N30" s="39" t="s">
        <v>43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14.75">
      <c r="A31" s="36">
        <v>5</v>
      </c>
      <c r="B31" s="37" t="s">
        <v>44</v>
      </c>
      <c r="C31" s="38">
        <v>0.0136</v>
      </c>
      <c r="D31" s="39">
        <v>1965.05</v>
      </c>
      <c r="E31" s="39">
        <v>479.99</v>
      </c>
      <c r="F31" s="39" t="s">
        <v>45</v>
      </c>
      <c r="G31" s="39">
        <v>27</v>
      </c>
      <c r="H31" s="39">
        <v>7</v>
      </c>
      <c r="I31" s="39" t="s">
        <v>46</v>
      </c>
      <c r="J31" s="36">
        <v>21.35</v>
      </c>
      <c r="K31" s="38" t="s">
        <v>28</v>
      </c>
      <c r="L31" s="39">
        <v>239</v>
      </c>
      <c r="M31" s="39">
        <v>139</v>
      </c>
      <c r="N31" s="39" t="s">
        <v>47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216.75">
      <c r="A32" s="36">
        <v>6</v>
      </c>
      <c r="B32" s="37" t="s">
        <v>48</v>
      </c>
      <c r="C32" s="38">
        <v>0.02</v>
      </c>
      <c r="D32" s="39">
        <v>620.15</v>
      </c>
      <c r="E32" s="39">
        <v>311.98</v>
      </c>
      <c r="F32" s="39" t="s">
        <v>49</v>
      </c>
      <c r="G32" s="39">
        <v>12</v>
      </c>
      <c r="H32" s="39">
        <v>6</v>
      </c>
      <c r="I32" s="39" t="s">
        <v>50</v>
      </c>
      <c r="J32" s="36" t="s">
        <v>51</v>
      </c>
      <c r="K32" s="38" t="s">
        <v>52</v>
      </c>
      <c r="L32" s="39">
        <v>178</v>
      </c>
      <c r="M32" s="39">
        <v>133</v>
      </c>
      <c r="N32" s="39" t="s">
        <v>53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76.5">
      <c r="A33" s="36">
        <v>7</v>
      </c>
      <c r="B33" s="37" t="s">
        <v>54</v>
      </c>
      <c r="C33" s="38">
        <v>0.02</v>
      </c>
      <c r="D33" s="39"/>
      <c r="E33" s="39"/>
      <c r="F33" s="39"/>
      <c r="G33" s="39"/>
      <c r="H33" s="39"/>
      <c r="I33" s="39"/>
      <c r="J33" s="36" t="s">
        <v>21</v>
      </c>
      <c r="K33" s="38" t="s">
        <v>21</v>
      </c>
      <c r="L33" s="39"/>
      <c r="M33" s="39"/>
      <c r="N33" s="3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14.75">
      <c r="A34" s="36">
        <v>8</v>
      </c>
      <c r="B34" s="37" t="s">
        <v>55</v>
      </c>
      <c r="C34" s="38">
        <v>39.95</v>
      </c>
      <c r="D34" s="39">
        <v>34.12</v>
      </c>
      <c r="E34" s="39"/>
      <c r="F34" s="39">
        <v>34.12</v>
      </c>
      <c r="G34" s="39">
        <v>1363</v>
      </c>
      <c r="H34" s="39"/>
      <c r="I34" s="39">
        <v>1363</v>
      </c>
      <c r="J34" s="36" t="s">
        <v>21</v>
      </c>
      <c r="K34" s="38" t="s">
        <v>21</v>
      </c>
      <c r="L34" s="39">
        <v>1363</v>
      </c>
      <c r="M34" s="39"/>
      <c r="N34" s="39">
        <v>1363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14.75">
      <c r="A35" s="36">
        <v>9</v>
      </c>
      <c r="B35" s="37" t="s">
        <v>56</v>
      </c>
      <c r="C35" s="38">
        <v>39.95</v>
      </c>
      <c r="D35" s="39">
        <v>119.82</v>
      </c>
      <c r="E35" s="39"/>
      <c r="F35" s="39">
        <v>119.82</v>
      </c>
      <c r="G35" s="39">
        <v>4787</v>
      </c>
      <c r="H35" s="39"/>
      <c r="I35" s="39">
        <v>4787</v>
      </c>
      <c r="J35" s="36" t="s">
        <v>21</v>
      </c>
      <c r="K35" s="38" t="s">
        <v>21</v>
      </c>
      <c r="L35" s="39">
        <v>4787</v>
      </c>
      <c r="M35" s="39"/>
      <c r="N35" s="39">
        <v>4787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21" customHeight="1">
      <c r="A36" s="51" t="s">
        <v>57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7.25" customHeight="1">
      <c r="A37" s="49" t="s">
        <v>58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02">
      <c r="A38" s="36">
        <v>10</v>
      </c>
      <c r="B38" s="37" t="s">
        <v>59</v>
      </c>
      <c r="C38" s="38">
        <v>0.2624</v>
      </c>
      <c r="D38" s="39">
        <v>920.4</v>
      </c>
      <c r="E38" s="39">
        <v>920.4</v>
      </c>
      <c r="F38" s="39"/>
      <c r="G38" s="39">
        <v>242</v>
      </c>
      <c r="H38" s="39">
        <v>242</v>
      </c>
      <c r="I38" s="39"/>
      <c r="J38" s="36">
        <v>21.35</v>
      </c>
      <c r="K38" s="38" t="s">
        <v>21</v>
      </c>
      <c r="L38" s="39">
        <v>5156</v>
      </c>
      <c r="M38" s="39">
        <v>5156</v>
      </c>
      <c r="N38" s="3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89.25">
      <c r="A39" s="36">
        <v>11</v>
      </c>
      <c r="B39" s="37" t="s">
        <v>60</v>
      </c>
      <c r="C39" s="38">
        <v>0.0489</v>
      </c>
      <c r="D39" s="39">
        <v>663.75</v>
      </c>
      <c r="E39" s="39">
        <v>663.75</v>
      </c>
      <c r="F39" s="39"/>
      <c r="G39" s="39">
        <v>32</v>
      </c>
      <c r="H39" s="39">
        <v>32</v>
      </c>
      <c r="I39" s="39"/>
      <c r="J39" s="36">
        <v>21.35</v>
      </c>
      <c r="K39" s="38" t="s">
        <v>21</v>
      </c>
      <c r="L39" s="39">
        <v>693</v>
      </c>
      <c r="M39" s="39">
        <v>693</v>
      </c>
      <c r="N39" s="3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14.75">
      <c r="A40" s="36">
        <v>12</v>
      </c>
      <c r="B40" s="37" t="s">
        <v>61</v>
      </c>
      <c r="C40" s="38">
        <v>0.02135</v>
      </c>
      <c r="D40" s="39">
        <v>5016.61</v>
      </c>
      <c r="E40" s="39" t="s">
        <v>62</v>
      </c>
      <c r="F40" s="39" t="s">
        <v>63</v>
      </c>
      <c r="G40" s="39">
        <v>107</v>
      </c>
      <c r="H40" s="39">
        <v>4</v>
      </c>
      <c r="I40" s="39" t="s">
        <v>64</v>
      </c>
      <c r="J40" s="36" t="s">
        <v>65</v>
      </c>
      <c r="K40" s="38" t="s">
        <v>66</v>
      </c>
      <c r="L40" s="39">
        <v>1130</v>
      </c>
      <c r="M40" s="39" t="s">
        <v>67</v>
      </c>
      <c r="N40" s="39" t="s">
        <v>68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14.75">
      <c r="A41" s="36">
        <v>13</v>
      </c>
      <c r="B41" s="37" t="s">
        <v>69</v>
      </c>
      <c r="C41" s="38">
        <v>34.16</v>
      </c>
      <c r="D41" s="39">
        <v>115.84</v>
      </c>
      <c r="E41" s="39"/>
      <c r="F41" s="39">
        <v>115.84</v>
      </c>
      <c r="G41" s="39">
        <v>3957</v>
      </c>
      <c r="H41" s="39"/>
      <c r="I41" s="39">
        <v>3957</v>
      </c>
      <c r="J41" s="36" t="s">
        <v>21</v>
      </c>
      <c r="K41" s="38" t="s">
        <v>21</v>
      </c>
      <c r="L41" s="39">
        <v>3957</v>
      </c>
      <c r="M41" s="39"/>
      <c r="N41" s="39">
        <v>3957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216.75">
      <c r="A42" s="36">
        <v>14</v>
      </c>
      <c r="B42" s="37" t="s">
        <v>70</v>
      </c>
      <c r="C42" s="38">
        <v>0.075</v>
      </c>
      <c r="D42" s="39">
        <v>1598.3</v>
      </c>
      <c r="E42" s="39" t="s">
        <v>71</v>
      </c>
      <c r="F42" s="39" t="s">
        <v>72</v>
      </c>
      <c r="G42" s="39">
        <v>119</v>
      </c>
      <c r="H42" s="39" t="s">
        <v>73</v>
      </c>
      <c r="I42" s="39" t="s">
        <v>74</v>
      </c>
      <c r="J42" s="36" t="s">
        <v>75</v>
      </c>
      <c r="K42" s="38" t="s">
        <v>76</v>
      </c>
      <c r="L42" s="39">
        <v>963</v>
      </c>
      <c r="M42" s="39" t="s">
        <v>77</v>
      </c>
      <c r="N42" s="39" t="s">
        <v>78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63.75">
      <c r="A43" s="36">
        <v>15</v>
      </c>
      <c r="B43" s="37" t="s">
        <v>79</v>
      </c>
      <c r="C43" s="38">
        <v>9.15</v>
      </c>
      <c r="D43" s="39">
        <v>738.3</v>
      </c>
      <c r="E43" s="39" t="s">
        <v>80</v>
      </c>
      <c r="F43" s="39"/>
      <c r="G43" s="39">
        <v>6755</v>
      </c>
      <c r="H43" s="39" t="s">
        <v>81</v>
      </c>
      <c r="I43" s="39"/>
      <c r="J43" s="36" t="s">
        <v>21</v>
      </c>
      <c r="K43" s="38" t="s">
        <v>21</v>
      </c>
      <c r="L43" s="39">
        <v>6755</v>
      </c>
      <c r="M43" s="39" t="s">
        <v>81</v>
      </c>
      <c r="N43" s="3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89.25">
      <c r="A44" s="36">
        <v>16</v>
      </c>
      <c r="B44" s="37" t="s">
        <v>82</v>
      </c>
      <c r="C44" s="38">
        <v>1.63</v>
      </c>
      <c r="D44" s="39">
        <v>4412.47</v>
      </c>
      <c r="E44" s="39" t="s">
        <v>83</v>
      </c>
      <c r="F44" s="39" t="s">
        <v>84</v>
      </c>
      <c r="G44" s="39">
        <v>7192</v>
      </c>
      <c r="H44" s="39" t="s">
        <v>85</v>
      </c>
      <c r="I44" s="39" t="s">
        <v>86</v>
      </c>
      <c r="J44" s="36" t="s">
        <v>87</v>
      </c>
      <c r="K44" s="38" t="s">
        <v>88</v>
      </c>
      <c r="L44" s="39">
        <v>53505</v>
      </c>
      <c r="M44" s="39" t="s">
        <v>89</v>
      </c>
      <c r="N44" s="39" t="s">
        <v>90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63.75">
      <c r="A45" s="36">
        <v>17</v>
      </c>
      <c r="B45" s="37" t="s">
        <v>91</v>
      </c>
      <c r="C45" s="38">
        <v>-9.617</v>
      </c>
      <c r="D45" s="39">
        <v>3035.52</v>
      </c>
      <c r="E45" s="39" t="s">
        <v>92</v>
      </c>
      <c r="F45" s="39"/>
      <c r="G45" s="39">
        <v>-29193</v>
      </c>
      <c r="H45" s="39" t="s">
        <v>93</v>
      </c>
      <c r="I45" s="39"/>
      <c r="J45" s="36" t="s">
        <v>21</v>
      </c>
      <c r="K45" s="38" t="s">
        <v>21</v>
      </c>
      <c r="L45" s="39">
        <v>-29193</v>
      </c>
      <c r="M45" s="39" t="s">
        <v>93</v>
      </c>
      <c r="N45" s="3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63.75">
      <c r="A46" s="36">
        <v>18</v>
      </c>
      <c r="B46" s="37" t="s">
        <v>94</v>
      </c>
      <c r="C46" s="38">
        <v>9.13</v>
      </c>
      <c r="D46" s="39">
        <v>2647.12</v>
      </c>
      <c r="E46" s="39" t="s">
        <v>95</v>
      </c>
      <c r="F46" s="39"/>
      <c r="G46" s="39">
        <v>24168</v>
      </c>
      <c r="H46" s="39" t="s">
        <v>96</v>
      </c>
      <c r="I46" s="39"/>
      <c r="J46" s="36" t="s">
        <v>21</v>
      </c>
      <c r="K46" s="38" t="s">
        <v>21</v>
      </c>
      <c r="L46" s="39">
        <v>24168</v>
      </c>
      <c r="M46" s="39" t="s">
        <v>96</v>
      </c>
      <c r="N46" s="3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63.75">
      <c r="A47" s="36">
        <v>19</v>
      </c>
      <c r="B47" s="37" t="s">
        <v>97</v>
      </c>
      <c r="C47" s="38">
        <v>209</v>
      </c>
      <c r="D47" s="39">
        <v>248.14</v>
      </c>
      <c r="E47" s="39" t="s">
        <v>98</v>
      </c>
      <c r="F47" s="39"/>
      <c r="G47" s="39">
        <v>51861</v>
      </c>
      <c r="H47" s="39" t="s">
        <v>99</v>
      </c>
      <c r="I47" s="39"/>
      <c r="J47" s="36" t="s">
        <v>21</v>
      </c>
      <c r="K47" s="38" t="s">
        <v>21</v>
      </c>
      <c r="L47" s="39">
        <v>51861</v>
      </c>
      <c r="M47" s="39" t="s">
        <v>99</v>
      </c>
      <c r="N47" s="3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204">
      <c r="A48" s="36">
        <v>20</v>
      </c>
      <c r="B48" s="37" t="s">
        <v>100</v>
      </c>
      <c r="C48" s="38">
        <v>0.4634</v>
      </c>
      <c r="D48" s="39">
        <v>2383.03</v>
      </c>
      <c r="E48" s="39" t="s">
        <v>101</v>
      </c>
      <c r="F48" s="39" t="s">
        <v>102</v>
      </c>
      <c r="G48" s="39">
        <v>1105</v>
      </c>
      <c r="H48" s="39" t="s">
        <v>103</v>
      </c>
      <c r="I48" s="39" t="s">
        <v>104</v>
      </c>
      <c r="J48" s="36" t="s">
        <v>75</v>
      </c>
      <c r="K48" s="38" t="s">
        <v>105</v>
      </c>
      <c r="L48" s="39">
        <v>8967</v>
      </c>
      <c r="M48" s="39" t="s">
        <v>106</v>
      </c>
      <c r="N48" s="39" t="s">
        <v>107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89.25">
      <c r="A49" s="36">
        <v>21</v>
      </c>
      <c r="B49" s="37" t="s">
        <v>108</v>
      </c>
      <c r="C49" s="38">
        <v>58.39</v>
      </c>
      <c r="D49" s="39">
        <v>603.04</v>
      </c>
      <c r="E49" s="39" t="s">
        <v>109</v>
      </c>
      <c r="F49" s="39"/>
      <c r="G49" s="39">
        <v>35212</v>
      </c>
      <c r="H49" s="39" t="s">
        <v>110</v>
      </c>
      <c r="I49" s="39"/>
      <c r="J49" s="36" t="s">
        <v>21</v>
      </c>
      <c r="K49" s="38" t="s">
        <v>21</v>
      </c>
      <c r="L49" s="39">
        <v>35212</v>
      </c>
      <c r="M49" s="39" t="s">
        <v>110</v>
      </c>
      <c r="N49" s="3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76.5">
      <c r="A50" s="36">
        <v>22</v>
      </c>
      <c r="B50" s="37" t="s">
        <v>111</v>
      </c>
      <c r="C50" s="38">
        <v>0.3707</v>
      </c>
      <c r="D50" s="39">
        <v>39.1</v>
      </c>
      <c r="E50" s="39"/>
      <c r="F50" s="39" t="s">
        <v>112</v>
      </c>
      <c r="G50" s="39">
        <v>14</v>
      </c>
      <c r="H50" s="39"/>
      <c r="I50" s="39" t="s">
        <v>113</v>
      </c>
      <c r="J50" s="36">
        <v>21.35</v>
      </c>
      <c r="K50" s="38" t="s">
        <v>114</v>
      </c>
      <c r="L50" s="39">
        <v>121</v>
      </c>
      <c r="M50" s="39"/>
      <c r="N50" s="39" t="s">
        <v>115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76.5">
      <c r="A51" s="36">
        <v>23</v>
      </c>
      <c r="B51" s="37" t="s">
        <v>116</v>
      </c>
      <c r="C51" s="38">
        <v>0.381821</v>
      </c>
      <c r="D51" s="39">
        <v>18316.82</v>
      </c>
      <c r="E51" s="39" t="s">
        <v>117</v>
      </c>
      <c r="F51" s="39"/>
      <c r="G51" s="39">
        <v>6994</v>
      </c>
      <c r="H51" s="39" t="s">
        <v>118</v>
      </c>
      <c r="I51" s="39"/>
      <c r="J51" s="36" t="s">
        <v>21</v>
      </c>
      <c r="K51" s="38" t="s">
        <v>21</v>
      </c>
      <c r="L51" s="39">
        <v>6994</v>
      </c>
      <c r="M51" s="39" t="s">
        <v>118</v>
      </c>
      <c r="N51" s="3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14.75">
      <c r="A52" s="36">
        <v>24</v>
      </c>
      <c r="B52" s="37" t="s">
        <v>119</v>
      </c>
      <c r="C52" s="38">
        <v>0.4634</v>
      </c>
      <c r="D52" s="39">
        <v>2984.49</v>
      </c>
      <c r="E52" s="39" t="s">
        <v>120</v>
      </c>
      <c r="F52" s="39" t="s">
        <v>121</v>
      </c>
      <c r="G52" s="39">
        <v>1383</v>
      </c>
      <c r="H52" s="39" t="s">
        <v>122</v>
      </c>
      <c r="I52" s="39" t="s">
        <v>123</v>
      </c>
      <c r="J52" s="36" t="s">
        <v>124</v>
      </c>
      <c r="K52" s="38" t="s">
        <v>125</v>
      </c>
      <c r="L52" s="39">
        <v>11752</v>
      </c>
      <c r="M52" s="39" t="s">
        <v>126</v>
      </c>
      <c r="N52" s="39" t="s">
        <v>127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76.5">
      <c r="A53" s="36">
        <v>25</v>
      </c>
      <c r="B53" s="37" t="s">
        <v>128</v>
      </c>
      <c r="C53" s="38">
        <v>0.005005</v>
      </c>
      <c r="D53" s="39">
        <v>16658.33</v>
      </c>
      <c r="E53" s="39" t="s">
        <v>129</v>
      </c>
      <c r="F53" s="39"/>
      <c r="G53" s="39">
        <v>83</v>
      </c>
      <c r="H53" s="39" t="s">
        <v>130</v>
      </c>
      <c r="I53" s="39"/>
      <c r="J53" s="36" t="s">
        <v>21</v>
      </c>
      <c r="K53" s="38" t="s">
        <v>21</v>
      </c>
      <c r="L53" s="39">
        <v>83</v>
      </c>
      <c r="M53" s="39" t="s">
        <v>130</v>
      </c>
      <c r="N53" s="3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02">
      <c r="A54" s="36">
        <v>26</v>
      </c>
      <c r="B54" s="37" t="s">
        <v>131</v>
      </c>
      <c r="C54" s="38">
        <v>44.764439</v>
      </c>
      <c r="D54" s="39">
        <v>3345.46</v>
      </c>
      <c r="E54" s="39" t="s">
        <v>132</v>
      </c>
      <c r="F54" s="39"/>
      <c r="G54" s="39">
        <v>149758</v>
      </c>
      <c r="H54" s="39" t="s">
        <v>133</v>
      </c>
      <c r="I54" s="39"/>
      <c r="J54" s="36" t="s">
        <v>21</v>
      </c>
      <c r="K54" s="38" t="s">
        <v>21</v>
      </c>
      <c r="L54" s="39">
        <v>149758</v>
      </c>
      <c r="M54" s="39" t="s">
        <v>133</v>
      </c>
      <c r="N54" s="3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204">
      <c r="A55" s="36">
        <v>27</v>
      </c>
      <c r="B55" s="37" t="s">
        <v>134</v>
      </c>
      <c r="C55" s="38">
        <v>0.4634</v>
      </c>
      <c r="D55" s="39">
        <v>15.88</v>
      </c>
      <c r="E55" s="39">
        <v>3.48</v>
      </c>
      <c r="F55" s="39">
        <v>12.4</v>
      </c>
      <c r="G55" s="39">
        <v>8</v>
      </c>
      <c r="H55" s="39">
        <v>2</v>
      </c>
      <c r="I55" s="39">
        <v>6</v>
      </c>
      <c r="J55" s="36">
        <v>21.35</v>
      </c>
      <c r="K55" s="38">
        <v>0.732</v>
      </c>
      <c r="L55" s="39">
        <v>38</v>
      </c>
      <c r="M55" s="39">
        <v>34</v>
      </c>
      <c r="N55" s="39">
        <v>4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76.5">
      <c r="A56" s="36">
        <v>28</v>
      </c>
      <c r="B56" s="37" t="s">
        <v>128</v>
      </c>
      <c r="C56" s="38">
        <v>0.002595</v>
      </c>
      <c r="D56" s="39">
        <v>16658.33</v>
      </c>
      <c r="E56" s="39" t="s">
        <v>129</v>
      </c>
      <c r="F56" s="39"/>
      <c r="G56" s="39">
        <v>43</v>
      </c>
      <c r="H56" s="39" t="s">
        <v>135</v>
      </c>
      <c r="I56" s="39"/>
      <c r="J56" s="36" t="s">
        <v>21</v>
      </c>
      <c r="K56" s="38" t="s">
        <v>21</v>
      </c>
      <c r="L56" s="39">
        <v>43</v>
      </c>
      <c r="M56" s="39" t="s">
        <v>135</v>
      </c>
      <c r="N56" s="3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02">
      <c r="A57" s="36">
        <v>29</v>
      </c>
      <c r="B57" s="37" t="s">
        <v>131</v>
      </c>
      <c r="C57" s="38">
        <v>22.42856</v>
      </c>
      <c r="D57" s="39">
        <v>3345.46</v>
      </c>
      <c r="E57" s="39" t="s">
        <v>132</v>
      </c>
      <c r="F57" s="39"/>
      <c r="G57" s="39">
        <v>75034</v>
      </c>
      <c r="H57" s="39" t="s">
        <v>136</v>
      </c>
      <c r="I57" s="39"/>
      <c r="J57" s="36" t="s">
        <v>21</v>
      </c>
      <c r="K57" s="38" t="s">
        <v>21</v>
      </c>
      <c r="L57" s="39">
        <v>75034</v>
      </c>
      <c r="M57" s="39" t="s">
        <v>136</v>
      </c>
      <c r="N57" s="3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ht="17.25" customHeight="1">
      <c r="A58" s="49" t="s">
        <v>137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102">
      <c r="A59" s="36">
        <v>30</v>
      </c>
      <c r="B59" s="37" t="s">
        <v>138</v>
      </c>
      <c r="C59" s="38">
        <v>0.0513</v>
      </c>
      <c r="D59" s="39">
        <v>920.4</v>
      </c>
      <c r="E59" s="39">
        <v>920.4</v>
      </c>
      <c r="F59" s="39"/>
      <c r="G59" s="39">
        <v>47</v>
      </c>
      <c r="H59" s="39">
        <v>47</v>
      </c>
      <c r="I59" s="39"/>
      <c r="J59" s="36">
        <v>21.35</v>
      </c>
      <c r="K59" s="38" t="s">
        <v>21</v>
      </c>
      <c r="L59" s="39">
        <v>1008</v>
      </c>
      <c r="M59" s="39">
        <v>1008</v>
      </c>
      <c r="N59" s="3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89.25">
      <c r="A60" s="36">
        <v>31</v>
      </c>
      <c r="B60" s="37" t="s">
        <v>139</v>
      </c>
      <c r="C60" s="38">
        <v>0.012</v>
      </c>
      <c r="D60" s="39">
        <v>663.75</v>
      </c>
      <c r="E60" s="39">
        <v>663.75</v>
      </c>
      <c r="F60" s="39"/>
      <c r="G60" s="39">
        <v>8</v>
      </c>
      <c r="H60" s="39">
        <v>8</v>
      </c>
      <c r="I60" s="39"/>
      <c r="J60" s="36">
        <v>21.35</v>
      </c>
      <c r="K60" s="38" t="s">
        <v>21</v>
      </c>
      <c r="L60" s="39">
        <v>170</v>
      </c>
      <c r="M60" s="39">
        <v>170</v>
      </c>
      <c r="N60" s="3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ht="114.75">
      <c r="A61" s="36">
        <v>32</v>
      </c>
      <c r="B61" s="37" t="s">
        <v>140</v>
      </c>
      <c r="C61" s="38">
        <v>0.00393</v>
      </c>
      <c r="D61" s="39">
        <v>5016.61</v>
      </c>
      <c r="E61" s="39" t="s">
        <v>62</v>
      </c>
      <c r="F61" s="39" t="s">
        <v>63</v>
      </c>
      <c r="G61" s="39">
        <v>20</v>
      </c>
      <c r="H61" s="39">
        <v>1</v>
      </c>
      <c r="I61" s="39" t="s">
        <v>141</v>
      </c>
      <c r="J61" s="36" t="s">
        <v>65</v>
      </c>
      <c r="K61" s="38" t="s">
        <v>66</v>
      </c>
      <c r="L61" s="39">
        <v>208</v>
      </c>
      <c r="M61" s="39">
        <v>16</v>
      </c>
      <c r="N61" s="39" t="s">
        <v>142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114.75">
      <c r="A62" s="36">
        <v>33</v>
      </c>
      <c r="B62" s="37" t="s">
        <v>69</v>
      </c>
      <c r="C62" s="38">
        <v>6.29</v>
      </c>
      <c r="D62" s="39">
        <v>115.84</v>
      </c>
      <c r="E62" s="39"/>
      <c r="F62" s="39">
        <v>115.84</v>
      </c>
      <c r="G62" s="39">
        <v>729</v>
      </c>
      <c r="H62" s="39"/>
      <c r="I62" s="39">
        <v>729</v>
      </c>
      <c r="J62" s="36" t="s">
        <v>21</v>
      </c>
      <c r="K62" s="38" t="s">
        <v>21</v>
      </c>
      <c r="L62" s="39">
        <v>729</v>
      </c>
      <c r="M62" s="39"/>
      <c r="N62" s="39">
        <v>729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216.75">
      <c r="A63" s="36">
        <v>34</v>
      </c>
      <c r="B63" s="37" t="s">
        <v>143</v>
      </c>
      <c r="C63" s="38">
        <v>0.0143</v>
      </c>
      <c r="D63" s="39">
        <v>1598.3</v>
      </c>
      <c r="E63" s="39" t="s">
        <v>71</v>
      </c>
      <c r="F63" s="39" t="s">
        <v>72</v>
      </c>
      <c r="G63" s="39">
        <v>23</v>
      </c>
      <c r="H63" s="39">
        <v>2</v>
      </c>
      <c r="I63" s="39" t="s">
        <v>144</v>
      </c>
      <c r="J63" s="36" t="s">
        <v>75</v>
      </c>
      <c r="K63" s="38" t="s">
        <v>76</v>
      </c>
      <c r="L63" s="39">
        <v>183</v>
      </c>
      <c r="M63" s="39" t="s">
        <v>145</v>
      </c>
      <c r="N63" s="39" t="s">
        <v>146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63.75">
      <c r="A64" s="36">
        <v>35</v>
      </c>
      <c r="B64" s="37" t="s">
        <v>79</v>
      </c>
      <c r="C64" s="38">
        <v>1.74</v>
      </c>
      <c r="D64" s="39">
        <v>738.3</v>
      </c>
      <c r="E64" s="39" t="s">
        <v>80</v>
      </c>
      <c r="F64" s="39"/>
      <c r="G64" s="39">
        <v>1285</v>
      </c>
      <c r="H64" s="39" t="s">
        <v>147</v>
      </c>
      <c r="I64" s="39"/>
      <c r="J64" s="36" t="s">
        <v>21</v>
      </c>
      <c r="K64" s="38" t="s">
        <v>21</v>
      </c>
      <c r="L64" s="39">
        <v>1285</v>
      </c>
      <c r="M64" s="39" t="s">
        <v>147</v>
      </c>
      <c r="N64" s="3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ht="89.25">
      <c r="A65" s="36">
        <v>36</v>
      </c>
      <c r="B65" s="37" t="s">
        <v>148</v>
      </c>
      <c r="C65" s="38">
        <v>0.375</v>
      </c>
      <c r="D65" s="39">
        <v>4412.47</v>
      </c>
      <c r="E65" s="39" t="s">
        <v>83</v>
      </c>
      <c r="F65" s="39" t="s">
        <v>84</v>
      </c>
      <c r="G65" s="39">
        <v>1655</v>
      </c>
      <c r="H65" s="39" t="s">
        <v>149</v>
      </c>
      <c r="I65" s="39" t="s">
        <v>150</v>
      </c>
      <c r="J65" s="36" t="s">
        <v>87</v>
      </c>
      <c r="K65" s="38" t="s">
        <v>88</v>
      </c>
      <c r="L65" s="39">
        <v>12309</v>
      </c>
      <c r="M65" s="39" t="s">
        <v>151</v>
      </c>
      <c r="N65" s="39" t="s">
        <v>152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ht="63.75">
      <c r="A66" s="36">
        <v>37</v>
      </c>
      <c r="B66" s="37" t="s">
        <v>91</v>
      </c>
      <c r="C66" s="38">
        <v>-2.2125</v>
      </c>
      <c r="D66" s="39">
        <v>3035.52</v>
      </c>
      <c r="E66" s="39" t="s">
        <v>92</v>
      </c>
      <c r="F66" s="39"/>
      <c r="G66" s="39">
        <v>-6716</v>
      </c>
      <c r="H66" s="39" t="s">
        <v>153</v>
      </c>
      <c r="I66" s="39"/>
      <c r="J66" s="36" t="s">
        <v>21</v>
      </c>
      <c r="K66" s="38" t="s">
        <v>21</v>
      </c>
      <c r="L66" s="39">
        <v>-6716</v>
      </c>
      <c r="M66" s="39" t="s">
        <v>153</v>
      </c>
      <c r="N66" s="3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ht="63.75">
      <c r="A67" s="36">
        <v>38</v>
      </c>
      <c r="B67" s="37" t="s">
        <v>94</v>
      </c>
      <c r="C67" s="38">
        <v>2.06</v>
      </c>
      <c r="D67" s="39">
        <v>2647.12</v>
      </c>
      <c r="E67" s="39" t="s">
        <v>95</v>
      </c>
      <c r="F67" s="39"/>
      <c r="G67" s="39">
        <v>5453</v>
      </c>
      <c r="H67" s="39" t="s">
        <v>154</v>
      </c>
      <c r="I67" s="39"/>
      <c r="J67" s="36" t="s">
        <v>21</v>
      </c>
      <c r="K67" s="38" t="s">
        <v>21</v>
      </c>
      <c r="L67" s="39">
        <v>5453</v>
      </c>
      <c r="M67" s="39" t="s">
        <v>154</v>
      </c>
      <c r="N67" s="3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76.5">
      <c r="A68" s="36">
        <v>39</v>
      </c>
      <c r="B68" s="37" t="s">
        <v>155</v>
      </c>
      <c r="C68" s="38">
        <v>-0.0225</v>
      </c>
      <c r="D68" s="39">
        <v>2619.27</v>
      </c>
      <c r="E68" s="39" t="s">
        <v>156</v>
      </c>
      <c r="F68" s="39"/>
      <c r="G68" s="39">
        <v>-59</v>
      </c>
      <c r="H68" s="39" t="s">
        <v>157</v>
      </c>
      <c r="I68" s="39"/>
      <c r="J68" s="36" t="s">
        <v>21</v>
      </c>
      <c r="K68" s="38" t="s">
        <v>21</v>
      </c>
      <c r="L68" s="39">
        <v>-59</v>
      </c>
      <c r="M68" s="39" t="s">
        <v>157</v>
      </c>
      <c r="N68" s="3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ht="76.5">
      <c r="A69" s="36">
        <v>40</v>
      </c>
      <c r="B69" s="37" t="s">
        <v>155</v>
      </c>
      <c r="C69" s="38">
        <v>0.007425</v>
      </c>
      <c r="D69" s="39">
        <v>2619.27</v>
      </c>
      <c r="E69" s="39" t="s">
        <v>156</v>
      </c>
      <c r="F69" s="39"/>
      <c r="G69" s="39">
        <v>19</v>
      </c>
      <c r="H69" s="39" t="s">
        <v>158</v>
      </c>
      <c r="I69" s="39"/>
      <c r="J69" s="36" t="s">
        <v>21</v>
      </c>
      <c r="K69" s="38" t="s">
        <v>21</v>
      </c>
      <c r="L69" s="39">
        <v>19</v>
      </c>
      <c r="M69" s="39" t="s">
        <v>158</v>
      </c>
      <c r="N69" s="3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63.75">
      <c r="A70" s="36">
        <v>41</v>
      </c>
      <c r="B70" s="37" t="s">
        <v>159</v>
      </c>
      <c r="C70" s="38">
        <v>48</v>
      </c>
      <c r="D70" s="39">
        <v>92.02</v>
      </c>
      <c r="E70" s="39" t="s">
        <v>160</v>
      </c>
      <c r="F70" s="39"/>
      <c r="G70" s="39">
        <v>4417</v>
      </c>
      <c r="H70" s="39" t="s">
        <v>161</v>
      </c>
      <c r="I70" s="39"/>
      <c r="J70" s="36" t="s">
        <v>21</v>
      </c>
      <c r="K70" s="38" t="s">
        <v>21</v>
      </c>
      <c r="L70" s="39">
        <v>4417</v>
      </c>
      <c r="M70" s="39" t="s">
        <v>161</v>
      </c>
      <c r="N70" s="3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76.5">
      <c r="A71" s="36">
        <v>42</v>
      </c>
      <c r="B71" s="37" t="s">
        <v>162</v>
      </c>
      <c r="C71" s="38">
        <v>0.0376</v>
      </c>
      <c r="D71" s="39">
        <v>39.1</v>
      </c>
      <c r="E71" s="39"/>
      <c r="F71" s="39" t="s">
        <v>112</v>
      </c>
      <c r="G71" s="39">
        <v>1</v>
      </c>
      <c r="H71" s="39"/>
      <c r="I71" s="39">
        <v>1</v>
      </c>
      <c r="J71" s="36">
        <v>21.35</v>
      </c>
      <c r="K71" s="38" t="s">
        <v>114</v>
      </c>
      <c r="L71" s="39">
        <v>12</v>
      </c>
      <c r="M71" s="39"/>
      <c r="N71" s="39" t="s">
        <v>163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76.5">
      <c r="A72" s="36">
        <v>43</v>
      </c>
      <c r="B72" s="37" t="s">
        <v>116</v>
      </c>
      <c r="C72" s="38">
        <v>0.038728</v>
      </c>
      <c r="D72" s="39">
        <v>18316.82</v>
      </c>
      <c r="E72" s="39" t="s">
        <v>117</v>
      </c>
      <c r="F72" s="39"/>
      <c r="G72" s="39">
        <v>709</v>
      </c>
      <c r="H72" s="39" t="s">
        <v>164</v>
      </c>
      <c r="I72" s="39"/>
      <c r="J72" s="36" t="s">
        <v>21</v>
      </c>
      <c r="K72" s="38" t="s">
        <v>21</v>
      </c>
      <c r="L72" s="39">
        <v>709</v>
      </c>
      <c r="M72" s="39" t="s">
        <v>164</v>
      </c>
      <c r="N72" s="3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ht="102">
      <c r="A73" s="36">
        <v>44</v>
      </c>
      <c r="B73" s="37" t="s">
        <v>165</v>
      </c>
      <c r="C73" s="38">
        <v>0.0323</v>
      </c>
      <c r="D73" s="39">
        <v>50517.35</v>
      </c>
      <c r="E73" s="39" t="s">
        <v>166</v>
      </c>
      <c r="F73" s="39" t="s">
        <v>167</v>
      </c>
      <c r="G73" s="39">
        <v>1632</v>
      </c>
      <c r="H73" s="39" t="s">
        <v>168</v>
      </c>
      <c r="I73" s="39" t="s">
        <v>169</v>
      </c>
      <c r="J73" s="36" t="s">
        <v>170</v>
      </c>
      <c r="K73" s="38" t="s">
        <v>171</v>
      </c>
      <c r="L73" s="39">
        <v>11277</v>
      </c>
      <c r="M73" s="39" t="s">
        <v>172</v>
      </c>
      <c r="N73" s="39" t="s">
        <v>173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ht="102">
      <c r="A74" s="36">
        <v>45</v>
      </c>
      <c r="B74" s="37" t="s">
        <v>174</v>
      </c>
      <c r="C74" s="38">
        <v>-3.2623</v>
      </c>
      <c r="D74" s="39">
        <v>3043.22</v>
      </c>
      <c r="E74" s="39" t="s">
        <v>175</v>
      </c>
      <c r="F74" s="39"/>
      <c r="G74" s="39">
        <v>-9928</v>
      </c>
      <c r="H74" s="39" t="s">
        <v>176</v>
      </c>
      <c r="I74" s="39"/>
      <c r="J74" s="36" t="s">
        <v>21</v>
      </c>
      <c r="K74" s="38" t="s">
        <v>21</v>
      </c>
      <c r="L74" s="39">
        <v>-9928</v>
      </c>
      <c r="M74" s="39" t="s">
        <v>176</v>
      </c>
      <c r="N74" s="3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ht="102">
      <c r="A75" s="36">
        <v>46</v>
      </c>
      <c r="B75" s="37" t="s">
        <v>177</v>
      </c>
      <c r="C75" s="38">
        <v>3.2623</v>
      </c>
      <c r="D75" s="39">
        <v>3600.51</v>
      </c>
      <c r="E75" s="39" t="s">
        <v>178</v>
      </c>
      <c r="F75" s="39"/>
      <c r="G75" s="39">
        <v>11746</v>
      </c>
      <c r="H75" s="39" t="s">
        <v>179</v>
      </c>
      <c r="I75" s="39"/>
      <c r="J75" s="36" t="s">
        <v>21</v>
      </c>
      <c r="K75" s="38" t="s">
        <v>21</v>
      </c>
      <c r="L75" s="39">
        <v>11746</v>
      </c>
      <c r="M75" s="39" t="s">
        <v>179</v>
      </c>
      <c r="N75" s="3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ht="17.25" customHeight="1">
      <c r="A76" s="49" t="s">
        <v>180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ht="102">
      <c r="A77" s="36">
        <v>47</v>
      </c>
      <c r="B77" s="37" t="s">
        <v>181</v>
      </c>
      <c r="C77" s="38">
        <v>0.0386</v>
      </c>
      <c r="D77" s="39">
        <v>920.4</v>
      </c>
      <c r="E77" s="39">
        <v>920.4</v>
      </c>
      <c r="F77" s="39"/>
      <c r="G77" s="39">
        <v>36</v>
      </c>
      <c r="H77" s="39">
        <v>36</v>
      </c>
      <c r="I77" s="39"/>
      <c r="J77" s="36">
        <v>21.35</v>
      </c>
      <c r="K77" s="38" t="s">
        <v>21</v>
      </c>
      <c r="L77" s="39">
        <v>759</v>
      </c>
      <c r="M77" s="39">
        <v>759</v>
      </c>
      <c r="N77" s="3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ht="89.25">
      <c r="A78" s="36">
        <v>48</v>
      </c>
      <c r="B78" s="37" t="s">
        <v>182</v>
      </c>
      <c r="C78" s="38">
        <v>0.0084</v>
      </c>
      <c r="D78" s="39">
        <v>663.75</v>
      </c>
      <c r="E78" s="39">
        <v>663.75</v>
      </c>
      <c r="F78" s="39"/>
      <c r="G78" s="39">
        <v>6</v>
      </c>
      <c r="H78" s="39">
        <v>6</v>
      </c>
      <c r="I78" s="39"/>
      <c r="J78" s="36">
        <v>21.35</v>
      </c>
      <c r="K78" s="38" t="s">
        <v>21</v>
      </c>
      <c r="L78" s="39">
        <v>119</v>
      </c>
      <c r="M78" s="39">
        <v>119</v>
      </c>
      <c r="N78" s="3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ht="216.75">
      <c r="A79" s="36">
        <v>49</v>
      </c>
      <c r="B79" s="37" t="s">
        <v>183</v>
      </c>
      <c r="C79" s="38">
        <v>0.0097</v>
      </c>
      <c r="D79" s="39">
        <v>1598.3</v>
      </c>
      <c r="E79" s="39" t="s">
        <v>71</v>
      </c>
      <c r="F79" s="39" t="s">
        <v>72</v>
      </c>
      <c r="G79" s="39">
        <v>15</v>
      </c>
      <c r="H79" s="39">
        <v>1</v>
      </c>
      <c r="I79" s="39" t="s">
        <v>184</v>
      </c>
      <c r="J79" s="36" t="s">
        <v>75</v>
      </c>
      <c r="K79" s="38" t="s">
        <v>76</v>
      </c>
      <c r="L79" s="39">
        <v>124</v>
      </c>
      <c r="M79" s="39" t="s">
        <v>185</v>
      </c>
      <c r="N79" s="39" t="s">
        <v>186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ht="63.75">
      <c r="A80" s="36">
        <v>50</v>
      </c>
      <c r="B80" s="37" t="s">
        <v>79</v>
      </c>
      <c r="C80" s="38">
        <v>1.18</v>
      </c>
      <c r="D80" s="39">
        <v>738.3</v>
      </c>
      <c r="E80" s="39" t="s">
        <v>80</v>
      </c>
      <c r="F80" s="39"/>
      <c r="G80" s="39">
        <v>871</v>
      </c>
      <c r="H80" s="39" t="s">
        <v>187</v>
      </c>
      <c r="I80" s="39"/>
      <c r="J80" s="36" t="s">
        <v>21</v>
      </c>
      <c r="K80" s="38" t="s">
        <v>21</v>
      </c>
      <c r="L80" s="39">
        <v>871</v>
      </c>
      <c r="M80" s="39" t="s">
        <v>187</v>
      </c>
      <c r="N80" s="3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ht="89.25">
      <c r="A81" s="36">
        <v>51</v>
      </c>
      <c r="B81" s="37" t="s">
        <v>188</v>
      </c>
      <c r="C81" s="38">
        <v>0.21</v>
      </c>
      <c r="D81" s="39">
        <v>4412.47</v>
      </c>
      <c r="E81" s="39" t="s">
        <v>83</v>
      </c>
      <c r="F81" s="39" t="s">
        <v>84</v>
      </c>
      <c r="G81" s="39">
        <v>927</v>
      </c>
      <c r="H81" s="39" t="s">
        <v>189</v>
      </c>
      <c r="I81" s="39" t="s">
        <v>190</v>
      </c>
      <c r="J81" s="36" t="s">
        <v>87</v>
      </c>
      <c r="K81" s="38" t="s">
        <v>88</v>
      </c>
      <c r="L81" s="39">
        <v>6894</v>
      </c>
      <c r="M81" s="39" t="s">
        <v>191</v>
      </c>
      <c r="N81" s="39" t="s">
        <v>192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ht="63.75">
      <c r="A82" s="36">
        <v>52</v>
      </c>
      <c r="B82" s="37" t="s">
        <v>91</v>
      </c>
      <c r="C82" s="38">
        <v>-1.239</v>
      </c>
      <c r="D82" s="39">
        <v>3035.52</v>
      </c>
      <c r="E82" s="39" t="s">
        <v>92</v>
      </c>
      <c r="F82" s="39"/>
      <c r="G82" s="39">
        <v>-3761</v>
      </c>
      <c r="H82" s="39" t="s">
        <v>193</v>
      </c>
      <c r="I82" s="39"/>
      <c r="J82" s="36" t="s">
        <v>21</v>
      </c>
      <c r="K82" s="38" t="s">
        <v>21</v>
      </c>
      <c r="L82" s="39">
        <v>-3761</v>
      </c>
      <c r="M82" s="39" t="s">
        <v>193</v>
      </c>
      <c r="N82" s="3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ht="63.75">
      <c r="A83" s="36">
        <v>53</v>
      </c>
      <c r="B83" s="37" t="s">
        <v>94</v>
      </c>
      <c r="C83" s="38">
        <v>1.53</v>
      </c>
      <c r="D83" s="39">
        <v>2647.12</v>
      </c>
      <c r="E83" s="39" t="s">
        <v>95</v>
      </c>
      <c r="F83" s="39"/>
      <c r="G83" s="39">
        <v>4050</v>
      </c>
      <c r="H83" s="39" t="s">
        <v>194</v>
      </c>
      <c r="I83" s="39"/>
      <c r="J83" s="36" t="s">
        <v>21</v>
      </c>
      <c r="K83" s="38" t="s">
        <v>21</v>
      </c>
      <c r="L83" s="39">
        <v>4050</v>
      </c>
      <c r="M83" s="39" t="s">
        <v>194</v>
      </c>
      <c r="N83" s="3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ht="63.75">
      <c r="A84" s="36">
        <v>54</v>
      </c>
      <c r="B84" s="37" t="s">
        <v>97</v>
      </c>
      <c r="C84" s="38">
        <v>27</v>
      </c>
      <c r="D84" s="39">
        <v>248.14</v>
      </c>
      <c r="E84" s="39" t="s">
        <v>98</v>
      </c>
      <c r="F84" s="39"/>
      <c r="G84" s="39">
        <v>6700</v>
      </c>
      <c r="H84" s="39" t="s">
        <v>195</v>
      </c>
      <c r="I84" s="39"/>
      <c r="J84" s="36" t="s">
        <v>21</v>
      </c>
      <c r="K84" s="38" t="s">
        <v>21</v>
      </c>
      <c r="L84" s="39">
        <v>6700</v>
      </c>
      <c r="M84" s="39" t="s">
        <v>195</v>
      </c>
      <c r="N84" s="3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76.5">
      <c r="A85" s="36">
        <v>55</v>
      </c>
      <c r="B85" s="37" t="s">
        <v>196</v>
      </c>
      <c r="C85" s="38">
        <v>0.0041</v>
      </c>
      <c r="D85" s="39">
        <v>39.1</v>
      </c>
      <c r="E85" s="39"/>
      <c r="F85" s="39" t="s">
        <v>112</v>
      </c>
      <c r="G85" s="39"/>
      <c r="H85" s="39"/>
      <c r="I85" s="39"/>
      <c r="J85" s="36">
        <v>21.35</v>
      </c>
      <c r="K85" s="38" t="s">
        <v>114</v>
      </c>
      <c r="L85" s="39">
        <v>1</v>
      </c>
      <c r="M85" s="39"/>
      <c r="N85" s="39" t="s">
        <v>197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ht="76.5">
      <c r="A86" s="36">
        <v>56</v>
      </c>
      <c r="B86" s="37" t="s">
        <v>116</v>
      </c>
      <c r="C86" s="38">
        <v>0.004223</v>
      </c>
      <c r="D86" s="39">
        <v>18316.82</v>
      </c>
      <c r="E86" s="39" t="s">
        <v>117</v>
      </c>
      <c r="F86" s="39"/>
      <c r="G86" s="39">
        <v>77</v>
      </c>
      <c r="H86" s="39" t="s">
        <v>198</v>
      </c>
      <c r="I86" s="39"/>
      <c r="J86" s="36" t="s">
        <v>21</v>
      </c>
      <c r="K86" s="38" t="s">
        <v>21</v>
      </c>
      <c r="L86" s="39">
        <v>77</v>
      </c>
      <c r="M86" s="39" t="s">
        <v>198</v>
      </c>
      <c r="N86" s="3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ht="102">
      <c r="A87" s="36">
        <v>57</v>
      </c>
      <c r="B87" s="37" t="s">
        <v>199</v>
      </c>
      <c r="C87" s="38">
        <v>0.0093</v>
      </c>
      <c r="D87" s="39">
        <v>50517.35</v>
      </c>
      <c r="E87" s="39" t="s">
        <v>166</v>
      </c>
      <c r="F87" s="39" t="s">
        <v>167</v>
      </c>
      <c r="G87" s="39">
        <v>470</v>
      </c>
      <c r="H87" s="39" t="s">
        <v>200</v>
      </c>
      <c r="I87" s="39" t="s">
        <v>150</v>
      </c>
      <c r="J87" s="36" t="s">
        <v>170</v>
      </c>
      <c r="K87" s="38" t="s">
        <v>171</v>
      </c>
      <c r="L87" s="39">
        <v>3248</v>
      </c>
      <c r="M87" s="39" t="s">
        <v>201</v>
      </c>
      <c r="N87" s="39" t="s">
        <v>202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ht="102">
      <c r="A88" s="36">
        <v>58</v>
      </c>
      <c r="B88" s="37" t="s">
        <v>174</v>
      </c>
      <c r="C88" s="38">
        <v>-0.9393</v>
      </c>
      <c r="D88" s="39">
        <v>3043.22</v>
      </c>
      <c r="E88" s="39" t="s">
        <v>175</v>
      </c>
      <c r="F88" s="39"/>
      <c r="G88" s="39">
        <v>-2858</v>
      </c>
      <c r="H88" s="39" t="s">
        <v>203</v>
      </c>
      <c r="I88" s="39"/>
      <c r="J88" s="36" t="s">
        <v>21</v>
      </c>
      <c r="K88" s="38" t="s">
        <v>21</v>
      </c>
      <c r="L88" s="39">
        <v>-2858</v>
      </c>
      <c r="M88" s="39" t="s">
        <v>203</v>
      </c>
      <c r="N88" s="3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102">
      <c r="A89" s="36">
        <v>59</v>
      </c>
      <c r="B89" s="37" t="s">
        <v>177</v>
      </c>
      <c r="C89" s="38">
        <v>0.9393</v>
      </c>
      <c r="D89" s="39">
        <v>3600.51</v>
      </c>
      <c r="E89" s="39" t="s">
        <v>178</v>
      </c>
      <c r="F89" s="39"/>
      <c r="G89" s="39">
        <v>3382</v>
      </c>
      <c r="H89" s="39" t="s">
        <v>204</v>
      </c>
      <c r="I89" s="39"/>
      <c r="J89" s="36" t="s">
        <v>21</v>
      </c>
      <c r="K89" s="38" t="s">
        <v>21</v>
      </c>
      <c r="L89" s="39">
        <v>3382</v>
      </c>
      <c r="M89" s="39" t="s">
        <v>204</v>
      </c>
      <c r="N89" s="3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ht="17.25" customHeight="1">
      <c r="A90" s="49" t="s">
        <v>205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ht="102">
      <c r="A91" s="36">
        <v>60</v>
      </c>
      <c r="B91" s="37" t="s">
        <v>206</v>
      </c>
      <c r="C91" s="38">
        <v>0.2428</v>
      </c>
      <c r="D91" s="39">
        <v>920.4</v>
      </c>
      <c r="E91" s="39">
        <v>920.4</v>
      </c>
      <c r="F91" s="39"/>
      <c r="G91" s="39">
        <v>223</v>
      </c>
      <c r="H91" s="39">
        <v>223</v>
      </c>
      <c r="I91" s="39"/>
      <c r="J91" s="36">
        <v>21.35</v>
      </c>
      <c r="K91" s="38" t="s">
        <v>21</v>
      </c>
      <c r="L91" s="39">
        <v>4771</v>
      </c>
      <c r="M91" s="39">
        <v>4771</v>
      </c>
      <c r="N91" s="3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ht="89.25">
      <c r="A92" s="36">
        <v>61</v>
      </c>
      <c r="B92" s="37" t="s">
        <v>207</v>
      </c>
      <c r="C92" s="38">
        <v>0.0568</v>
      </c>
      <c r="D92" s="39">
        <v>663.75</v>
      </c>
      <c r="E92" s="39">
        <v>663.75</v>
      </c>
      <c r="F92" s="39"/>
      <c r="G92" s="39">
        <v>38</v>
      </c>
      <c r="H92" s="39">
        <v>38</v>
      </c>
      <c r="I92" s="39"/>
      <c r="J92" s="36">
        <v>21.35</v>
      </c>
      <c r="K92" s="38" t="s">
        <v>21</v>
      </c>
      <c r="L92" s="39">
        <v>805</v>
      </c>
      <c r="M92" s="39">
        <v>805</v>
      </c>
      <c r="N92" s="3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ht="114.75">
      <c r="A93" s="36">
        <v>62</v>
      </c>
      <c r="B93" s="37" t="s">
        <v>208</v>
      </c>
      <c r="C93" s="38">
        <v>0.0186</v>
      </c>
      <c r="D93" s="39">
        <v>5016.61</v>
      </c>
      <c r="E93" s="39" t="s">
        <v>62</v>
      </c>
      <c r="F93" s="39" t="s">
        <v>63</v>
      </c>
      <c r="G93" s="39">
        <v>94</v>
      </c>
      <c r="H93" s="39">
        <v>4</v>
      </c>
      <c r="I93" s="39" t="s">
        <v>209</v>
      </c>
      <c r="J93" s="36" t="s">
        <v>65</v>
      </c>
      <c r="K93" s="38" t="s">
        <v>66</v>
      </c>
      <c r="L93" s="39">
        <v>985</v>
      </c>
      <c r="M93" s="39" t="s">
        <v>210</v>
      </c>
      <c r="N93" s="39" t="s">
        <v>211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ht="114.75">
      <c r="A94" s="36">
        <v>63</v>
      </c>
      <c r="B94" s="37" t="s">
        <v>69</v>
      </c>
      <c r="C94" s="38">
        <v>29.76</v>
      </c>
      <c r="D94" s="39">
        <v>115.84</v>
      </c>
      <c r="E94" s="39"/>
      <c r="F94" s="39">
        <v>115.84</v>
      </c>
      <c r="G94" s="39">
        <v>3447</v>
      </c>
      <c r="H94" s="39"/>
      <c r="I94" s="39">
        <v>3447</v>
      </c>
      <c r="J94" s="36" t="s">
        <v>21</v>
      </c>
      <c r="K94" s="38" t="s">
        <v>21</v>
      </c>
      <c r="L94" s="39">
        <v>3447</v>
      </c>
      <c r="M94" s="39"/>
      <c r="N94" s="39">
        <v>3447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ht="216.75">
      <c r="A95" s="36">
        <v>64</v>
      </c>
      <c r="B95" s="37" t="s">
        <v>212</v>
      </c>
      <c r="C95" s="38">
        <v>0.0675</v>
      </c>
      <c r="D95" s="39">
        <v>1598.3</v>
      </c>
      <c r="E95" s="39" t="s">
        <v>71</v>
      </c>
      <c r="F95" s="39" t="s">
        <v>72</v>
      </c>
      <c r="G95" s="39">
        <v>108</v>
      </c>
      <c r="H95" s="39" t="s">
        <v>73</v>
      </c>
      <c r="I95" s="39" t="s">
        <v>213</v>
      </c>
      <c r="J95" s="36" t="s">
        <v>75</v>
      </c>
      <c r="K95" s="38" t="s">
        <v>76</v>
      </c>
      <c r="L95" s="39">
        <v>867</v>
      </c>
      <c r="M95" s="39" t="s">
        <v>214</v>
      </c>
      <c r="N95" s="39" t="s">
        <v>215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ht="63.75">
      <c r="A96" s="36">
        <v>65</v>
      </c>
      <c r="B96" s="37" t="s">
        <v>79</v>
      </c>
      <c r="C96" s="38">
        <v>8.24</v>
      </c>
      <c r="D96" s="39">
        <v>738.3</v>
      </c>
      <c r="E96" s="39" t="s">
        <v>80</v>
      </c>
      <c r="F96" s="39"/>
      <c r="G96" s="39">
        <v>6084</v>
      </c>
      <c r="H96" s="39" t="s">
        <v>216</v>
      </c>
      <c r="I96" s="39"/>
      <c r="J96" s="36" t="s">
        <v>21</v>
      </c>
      <c r="K96" s="38" t="s">
        <v>21</v>
      </c>
      <c r="L96" s="39">
        <v>6084</v>
      </c>
      <c r="M96" s="39" t="s">
        <v>216</v>
      </c>
      <c r="N96" s="3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ht="89.25">
      <c r="A97" s="36">
        <v>66</v>
      </c>
      <c r="B97" s="37" t="s">
        <v>217</v>
      </c>
      <c r="C97" s="38">
        <v>1.775</v>
      </c>
      <c r="D97" s="39">
        <v>4412.47</v>
      </c>
      <c r="E97" s="39" t="s">
        <v>83</v>
      </c>
      <c r="F97" s="39" t="s">
        <v>84</v>
      </c>
      <c r="G97" s="39">
        <v>7832</v>
      </c>
      <c r="H97" s="39" t="s">
        <v>218</v>
      </c>
      <c r="I97" s="39" t="s">
        <v>219</v>
      </c>
      <c r="J97" s="36" t="s">
        <v>87</v>
      </c>
      <c r="K97" s="38" t="s">
        <v>88</v>
      </c>
      <c r="L97" s="39">
        <v>58265</v>
      </c>
      <c r="M97" s="39" t="s">
        <v>220</v>
      </c>
      <c r="N97" s="39" t="s">
        <v>221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ht="63.75">
      <c r="A98" s="36">
        <v>67</v>
      </c>
      <c r="B98" s="37" t="s">
        <v>91</v>
      </c>
      <c r="C98" s="38">
        <v>-10.4725</v>
      </c>
      <c r="D98" s="39">
        <v>3035.52</v>
      </c>
      <c r="E98" s="39" t="s">
        <v>92</v>
      </c>
      <c r="F98" s="39"/>
      <c r="G98" s="39">
        <v>-31789</v>
      </c>
      <c r="H98" s="39" t="s">
        <v>222</v>
      </c>
      <c r="I98" s="39"/>
      <c r="J98" s="36" t="s">
        <v>21</v>
      </c>
      <c r="K98" s="38" t="s">
        <v>21</v>
      </c>
      <c r="L98" s="39">
        <v>-31789</v>
      </c>
      <c r="M98" s="39" t="s">
        <v>222</v>
      </c>
      <c r="N98" s="3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ht="63.75">
      <c r="A99" s="36">
        <v>68</v>
      </c>
      <c r="B99" s="37" t="s">
        <v>94</v>
      </c>
      <c r="C99" s="38">
        <v>9.76</v>
      </c>
      <c r="D99" s="39">
        <v>2647.12</v>
      </c>
      <c r="E99" s="39" t="s">
        <v>95</v>
      </c>
      <c r="F99" s="39"/>
      <c r="G99" s="39">
        <v>25836</v>
      </c>
      <c r="H99" s="39" t="s">
        <v>223</v>
      </c>
      <c r="I99" s="39"/>
      <c r="J99" s="36" t="s">
        <v>21</v>
      </c>
      <c r="K99" s="38" t="s">
        <v>21</v>
      </c>
      <c r="L99" s="39">
        <v>25836</v>
      </c>
      <c r="M99" s="39" t="s">
        <v>223</v>
      </c>
      <c r="N99" s="3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ht="76.5">
      <c r="A100" s="36">
        <v>69</v>
      </c>
      <c r="B100" s="37" t="s">
        <v>155</v>
      </c>
      <c r="C100" s="38">
        <v>-0.1065</v>
      </c>
      <c r="D100" s="39">
        <v>2619.27</v>
      </c>
      <c r="E100" s="39" t="s">
        <v>156</v>
      </c>
      <c r="F100" s="39"/>
      <c r="G100" s="39">
        <v>-279</v>
      </c>
      <c r="H100" s="39" t="s">
        <v>224</v>
      </c>
      <c r="I100" s="39"/>
      <c r="J100" s="36" t="s">
        <v>21</v>
      </c>
      <c r="K100" s="38" t="s">
        <v>21</v>
      </c>
      <c r="L100" s="39">
        <v>-279</v>
      </c>
      <c r="M100" s="39" t="s">
        <v>224</v>
      </c>
      <c r="N100" s="3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ht="76.5">
      <c r="A101" s="36">
        <v>70</v>
      </c>
      <c r="B101" s="37" t="s">
        <v>155</v>
      </c>
      <c r="C101" s="38">
        <v>0.035145</v>
      </c>
      <c r="D101" s="39">
        <v>2619.27</v>
      </c>
      <c r="E101" s="39" t="s">
        <v>156</v>
      </c>
      <c r="F101" s="39"/>
      <c r="G101" s="39">
        <v>92</v>
      </c>
      <c r="H101" s="39" t="s">
        <v>225</v>
      </c>
      <c r="I101" s="39"/>
      <c r="J101" s="36" t="s">
        <v>21</v>
      </c>
      <c r="K101" s="38" t="s">
        <v>21</v>
      </c>
      <c r="L101" s="39">
        <v>92</v>
      </c>
      <c r="M101" s="39" t="s">
        <v>225</v>
      </c>
      <c r="N101" s="3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ht="63.75">
      <c r="A102" s="36">
        <v>71</v>
      </c>
      <c r="B102" s="37" t="s">
        <v>159</v>
      </c>
      <c r="C102" s="38">
        <v>228</v>
      </c>
      <c r="D102" s="39">
        <v>92.02</v>
      </c>
      <c r="E102" s="39" t="s">
        <v>160</v>
      </c>
      <c r="F102" s="39"/>
      <c r="G102" s="39">
        <v>20981</v>
      </c>
      <c r="H102" s="39" t="s">
        <v>226</v>
      </c>
      <c r="I102" s="39"/>
      <c r="J102" s="36" t="s">
        <v>21</v>
      </c>
      <c r="K102" s="38" t="s">
        <v>21</v>
      </c>
      <c r="L102" s="39">
        <v>20981</v>
      </c>
      <c r="M102" s="39" t="s">
        <v>226</v>
      </c>
      <c r="N102" s="3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ht="76.5">
      <c r="A103" s="36">
        <v>72</v>
      </c>
      <c r="B103" s="37" t="s">
        <v>227</v>
      </c>
      <c r="C103" s="38">
        <v>0.0409</v>
      </c>
      <c r="D103" s="39">
        <v>39.1</v>
      </c>
      <c r="E103" s="39"/>
      <c r="F103" s="39" t="s">
        <v>112</v>
      </c>
      <c r="G103" s="39">
        <v>2</v>
      </c>
      <c r="H103" s="39"/>
      <c r="I103" s="39">
        <v>2</v>
      </c>
      <c r="J103" s="36">
        <v>21.35</v>
      </c>
      <c r="K103" s="38" t="s">
        <v>114</v>
      </c>
      <c r="L103" s="39">
        <v>13</v>
      </c>
      <c r="M103" s="39"/>
      <c r="N103" s="39" t="s">
        <v>228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ht="76.5">
      <c r="A104" s="36">
        <v>73</v>
      </c>
      <c r="B104" s="37" t="s">
        <v>116</v>
      </c>
      <c r="C104" s="38">
        <v>0.042127</v>
      </c>
      <c r="D104" s="39">
        <v>18316.82</v>
      </c>
      <c r="E104" s="39" t="s">
        <v>117</v>
      </c>
      <c r="F104" s="39"/>
      <c r="G104" s="39">
        <v>772</v>
      </c>
      <c r="H104" s="39" t="s">
        <v>229</v>
      </c>
      <c r="I104" s="39"/>
      <c r="J104" s="36" t="s">
        <v>21</v>
      </c>
      <c r="K104" s="38" t="s">
        <v>21</v>
      </c>
      <c r="L104" s="39">
        <v>772</v>
      </c>
      <c r="M104" s="39" t="s">
        <v>229</v>
      </c>
      <c r="N104" s="3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ht="102">
      <c r="A105" s="36">
        <v>74</v>
      </c>
      <c r="B105" s="37" t="s">
        <v>230</v>
      </c>
      <c r="C105" s="38">
        <v>0.0936</v>
      </c>
      <c r="D105" s="39">
        <v>50517.35</v>
      </c>
      <c r="E105" s="39" t="s">
        <v>166</v>
      </c>
      <c r="F105" s="39" t="s">
        <v>167</v>
      </c>
      <c r="G105" s="39">
        <v>4728</v>
      </c>
      <c r="H105" s="39" t="s">
        <v>231</v>
      </c>
      <c r="I105" s="39" t="s">
        <v>232</v>
      </c>
      <c r="J105" s="36" t="s">
        <v>170</v>
      </c>
      <c r="K105" s="38" t="s">
        <v>171</v>
      </c>
      <c r="L105" s="39">
        <v>32680</v>
      </c>
      <c r="M105" s="39" t="s">
        <v>233</v>
      </c>
      <c r="N105" s="39" t="s">
        <v>234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ht="102">
      <c r="A106" s="36">
        <v>75</v>
      </c>
      <c r="B106" s="37" t="s">
        <v>174</v>
      </c>
      <c r="C106" s="38">
        <v>-9.4536</v>
      </c>
      <c r="D106" s="39">
        <v>3043.22</v>
      </c>
      <c r="E106" s="39" t="s">
        <v>175</v>
      </c>
      <c r="F106" s="39"/>
      <c r="G106" s="39">
        <v>-28769</v>
      </c>
      <c r="H106" s="39" t="s">
        <v>235</v>
      </c>
      <c r="I106" s="39"/>
      <c r="J106" s="36" t="s">
        <v>21</v>
      </c>
      <c r="K106" s="38" t="s">
        <v>21</v>
      </c>
      <c r="L106" s="39">
        <v>-28769</v>
      </c>
      <c r="M106" s="39" t="s">
        <v>235</v>
      </c>
      <c r="N106" s="3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ht="102">
      <c r="A107" s="36">
        <v>76</v>
      </c>
      <c r="B107" s="37" t="s">
        <v>177</v>
      </c>
      <c r="C107" s="38">
        <v>9.4536</v>
      </c>
      <c r="D107" s="39">
        <v>3600.51</v>
      </c>
      <c r="E107" s="39" t="s">
        <v>178</v>
      </c>
      <c r="F107" s="39"/>
      <c r="G107" s="39">
        <v>34038</v>
      </c>
      <c r="H107" s="39" t="s">
        <v>236</v>
      </c>
      <c r="I107" s="39"/>
      <c r="J107" s="36" t="s">
        <v>21</v>
      </c>
      <c r="K107" s="38" t="s">
        <v>21</v>
      </c>
      <c r="L107" s="39">
        <v>34038</v>
      </c>
      <c r="M107" s="39" t="s">
        <v>236</v>
      </c>
      <c r="N107" s="3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ht="21" customHeight="1">
      <c r="A108" s="51" t="s">
        <v>237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ht="102">
      <c r="A109" s="36">
        <v>77</v>
      </c>
      <c r="B109" s="37" t="s">
        <v>238</v>
      </c>
      <c r="C109" s="38">
        <v>0.0054</v>
      </c>
      <c r="D109" s="39">
        <v>1411.8</v>
      </c>
      <c r="E109" s="39">
        <v>1411.8</v>
      </c>
      <c r="F109" s="39"/>
      <c r="G109" s="39">
        <v>8</v>
      </c>
      <c r="H109" s="39">
        <v>8</v>
      </c>
      <c r="I109" s="39"/>
      <c r="J109" s="36">
        <v>21.35</v>
      </c>
      <c r="K109" s="38" t="s">
        <v>21</v>
      </c>
      <c r="L109" s="39">
        <v>163</v>
      </c>
      <c r="M109" s="39">
        <v>163</v>
      </c>
      <c r="N109" s="3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ht="76.5">
      <c r="A110" s="36">
        <v>78</v>
      </c>
      <c r="B110" s="37" t="s">
        <v>239</v>
      </c>
      <c r="C110" s="38">
        <v>0.0054</v>
      </c>
      <c r="D110" s="39">
        <v>3897.23</v>
      </c>
      <c r="E110" s="39" t="s">
        <v>240</v>
      </c>
      <c r="F110" s="39" t="s">
        <v>241</v>
      </c>
      <c r="G110" s="39">
        <v>22</v>
      </c>
      <c r="H110" s="39" t="s">
        <v>242</v>
      </c>
      <c r="I110" s="39" t="s">
        <v>73</v>
      </c>
      <c r="J110" s="36" t="s">
        <v>243</v>
      </c>
      <c r="K110" s="38" t="s">
        <v>244</v>
      </c>
      <c r="L110" s="39">
        <v>260</v>
      </c>
      <c r="M110" s="39" t="s">
        <v>245</v>
      </c>
      <c r="N110" s="39" t="s">
        <v>246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ht="63.75">
      <c r="A111" s="36">
        <v>79</v>
      </c>
      <c r="B111" s="37" t="s">
        <v>94</v>
      </c>
      <c r="C111" s="38">
        <v>0.5508</v>
      </c>
      <c r="D111" s="39">
        <v>2647.12</v>
      </c>
      <c r="E111" s="39" t="s">
        <v>95</v>
      </c>
      <c r="F111" s="39"/>
      <c r="G111" s="39">
        <v>1458</v>
      </c>
      <c r="H111" s="39" t="s">
        <v>247</v>
      </c>
      <c r="I111" s="39"/>
      <c r="J111" s="36" t="s">
        <v>21</v>
      </c>
      <c r="K111" s="38" t="s">
        <v>21</v>
      </c>
      <c r="L111" s="39">
        <v>1458</v>
      </c>
      <c r="M111" s="39" t="s">
        <v>247</v>
      </c>
      <c r="N111" s="3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ht="89.25">
      <c r="A112" s="36">
        <v>80</v>
      </c>
      <c r="B112" s="37" t="s">
        <v>248</v>
      </c>
      <c r="C112" s="38">
        <v>0.1</v>
      </c>
      <c r="D112" s="39">
        <v>958.14</v>
      </c>
      <c r="E112" s="39" t="s">
        <v>249</v>
      </c>
      <c r="F112" s="39" t="s">
        <v>250</v>
      </c>
      <c r="G112" s="39">
        <v>96</v>
      </c>
      <c r="H112" s="39" t="s">
        <v>251</v>
      </c>
      <c r="I112" s="39" t="s">
        <v>252</v>
      </c>
      <c r="J112" s="36" t="s">
        <v>51</v>
      </c>
      <c r="K112" s="38" t="s">
        <v>52</v>
      </c>
      <c r="L112" s="39">
        <v>1317</v>
      </c>
      <c r="M112" s="39" t="s">
        <v>253</v>
      </c>
      <c r="N112" s="39" t="s">
        <v>254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ht="63.75">
      <c r="A113" s="36">
        <v>81</v>
      </c>
      <c r="B113" s="37" t="s">
        <v>255</v>
      </c>
      <c r="C113" s="38">
        <v>4</v>
      </c>
      <c r="D113" s="39">
        <v>7001.67</v>
      </c>
      <c r="E113" s="39" t="s">
        <v>256</v>
      </c>
      <c r="F113" s="39"/>
      <c r="G113" s="39">
        <v>28007</v>
      </c>
      <c r="H113" s="39" t="s">
        <v>257</v>
      </c>
      <c r="I113" s="39"/>
      <c r="J113" s="36" t="s">
        <v>21</v>
      </c>
      <c r="K113" s="38" t="s">
        <v>21</v>
      </c>
      <c r="L113" s="39">
        <v>28007</v>
      </c>
      <c r="M113" s="39" t="s">
        <v>257</v>
      </c>
      <c r="N113" s="3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ht="63.75">
      <c r="A114" s="36">
        <v>82</v>
      </c>
      <c r="B114" s="37" t="s">
        <v>258</v>
      </c>
      <c r="C114" s="38">
        <v>4</v>
      </c>
      <c r="D114" s="39">
        <v>1988.14</v>
      </c>
      <c r="E114" s="39" t="s">
        <v>259</v>
      </c>
      <c r="F114" s="39"/>
      <c r="G114" s="39">
        <v>7953</v>
      </c>
      <c r="H114" s="39" t="s">
        <v>260</v>
      </c>
      <c r="I114" s="39"/>
      <c r="J114" s="36" t="s">
        <v>21</v>
      </c>
      <c r="K114" s="38" t="s">
        <v>21</v>
      </c>
      <c r="L114" s="39">
        <v>7953</v>
      </c>
      <c r="M114" s="39" t="s">
        <v>260</v>
      </c>
      <c r="N114" s="3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38.25">
      <c r="A115" s="42" t="s">
        <v>261</v>
      </c>
      <c r="B115" s="43"/>
      <c r="C115" s="43"/>
      <c r="D115" s="43"/>
      <c r="E115" s="43"/>
      <c r="F115" s="43"/>
      <c r="G115" s="40">
        <v>449364</v>
      </c>
      <c r="H115" s="40" t="s">
        <v>262</v>
      </c>
      <c r="I115" s="40" t="s">
        <v>263</v>
      </c>
      <c r="J115" s="40"/>
      <c r="K115" s="40"/>
      <c r="L115" s="40">
        <v>707399</v>
      </c>
      <c r="M115" s="40" t="s">
        <v>264</v>
      </c>
      <c r="N115" s="40" t="s">
        <v>265</v>
      </c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ht="12.75">
      <c r="A116" s="42" t="s">
        <v>266</v>
      </c>
      <c r="B116" s="43"/>
      <c r="C116" s="43"/>
      <c r="D116" s="43"/>
      <c r="E116" s="43"/>
      <c r="F116" s="43"/>
      <c r="G116" s="40"/>
      <c r="H116" s="40"/>
      <c r="I116" s="40"/>
      <c r="J116" s="40"/>
      <c r="K116" s="40"/>
      <c r="L116" s="40"/>
      <c r="M116" s="40"/>
      <c r="N116" s="40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ht="12.75">
      <c r="A117" s="42" t="s">
        <v>267</v>
      </c>
      <c r="B117" s="43"/>
      <c r="C117" s="43"/>
      <c r="D117" s="43"/>
      <c r="E117" s="43"/>
      <c r="F117" s="43"/>
      <c r="G117" s="40">
        <v>6226</v>
      </c>
      <c r="H117" s="40"/>
      <c r="I117" s="40"/>
      <c r="J117" s="40"/>
      <c r="K117" s="40"/>
      <c r="L117" s="40">
        <v>132863</v>
      </c>
      <c r="M117" s="40"/>
      <c r="N117" s="40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ht="12.75">
      <c r="A118" s="42" t="s">
        <v>268</v>
      </c>
      <c r="B118" s="43"/>
      <c r="C118" s="43"/>
      <c r="D118" s="43"/>
      <c r="E118" s="43"/>
      <c r="F118" s="43"/>
      <c r="G118" s="40">
        <v>421621</v>
      </c>
      <c r="H118" s="40"/>
      <c r="I118" s="40"/>
      <c r="J118" s="40"/>
      <c r="K118" s="40"/>
      <c r="L118" s="40">
        <v>516479</v>
      </c>
      <c r="M118" s="40"/>
      <c r="N118" s="40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ht="12.75">
      <c r="A119" s="42" t="s">
        <v>269</v>
      </c>
      <c r="B119" s="43"/>
      <c r="C119" s="43"/>
      <c r="D119" s="43"/>
      <c r="E119" s="43"/>
      <c r="F119" s="43"/>
      <c r="G119" s="40">
        <v>21517</v>
      </c>
      <c r="H119" s="40"/>
      <c r="I119" s="40"/>
      <c r="J119" s="40"/>
      <c r="K119" s="40"/>
      <c r="L119" s="40">
        <v>58057</v>
      </c>
      <c r="M119" s="40"/>
      <c r="N119" s="40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ht="12.75">
      <c r="A120" s="42" t="s">
        <v>270</v>
      </c>
      <c r="B120" s="43"/>
      <c r="C120" s="43"/>
      <c r="D120" s="43"/>
      <c r="E120" s="43"/>
      <c r="F120" s="43"/>
      <c r="G120" s="40">
        <v>774</v>
      </c>
      <c r="H120" s="40"/>
      <c r="I120" s="40"/>
      <c r="J120" s="40"/>
      <c r="K120" s="40"/>
      <c r="L120" s="40">
        <v>15851</v>
      </c>
      <c r="M120" s="40"/>
      <c r="N120" s="40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ht="12.75">
      <c r="A121" s="44" t="s">
        <v>271</v>
      </c>
      <c r="B121" s="45"/>
      <c r="C121" s="45"/>
      <c r="D121" s="45"/>
      <c r="E121" s="45"/>
      <c r="F121" s="45"/>
      <c r="G121" s="41">
        <v>8308</v>
      </c>
      <c r="H121" s="41"/>
      <c r="I121" s="41"/>
      <c r="J121" s="41"/>
      <c r="K121" s="41"/>
      <c r="L121" s="41">
        <v>149992</v>
      </c>
      <c r="M121" s="41"/>
      <c r="N121" s="41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ht="12.75">
      <c r="A122" s="44" t="s">
        <v>272</v>
      </c>
      <c r="B122" s="45"/>
      <c r="C122" s="45"/>
      <c r="D122" s="45"/>
      <c r="E122" s="45"/>
      <c r="F122" s="45"/>
      <c r="G122" s="41">
        <v>5195</v>
      </c>
      <c r="H122" s="41"/>
      <c r="I122" s="41"/>
      <c r="J122" s="41"/>
      <c r="K122" s="41"/>
      <c r="L122" s="41">
        <v>80162</v>
      </c>
      <c r="M122" s="41"/>
      <c r="N122" s="41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ht="12.75">
      <c r="A123" s="44" t="s">
        <v>273</v>
      </c>
      <c r="B123" s="45"/>
      <c r="C123" s="45"/>
      <c r="D123" s="45"/>
      <c r="E123" s="45"/>
      <c r="F123" s="45"/>
      <c r="G123" s="41"/>
      <c r="H123" s="41"/>
      <c r="I123" s="41"/>
      <c r="J123" s="41"/>
      <c r="K123" s="41"/>
      <c r="L123" s="41"/>
      <c r="M123" s="41"/>
      <c r="N123" s="41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ht="27.75" customHeight="1">
      <c r="A124" s="42" t="s">
        <v>274</v>
      </c>
      <c r="B124" s="43"/>
      <c r="C124" s="43"/>
      <c r="D124" s="43"/>
      <c r="E124" s="43"/>
      <c r="F124" s="43"/>
      <c r="G124" s="40">
        <v>18351</v>
      </c>
      <c r="H124" s="40"/>
      <c r="I124" s="40"/>
      <c r="J124" s="40"/>
      <c r="K124" s="40"/>
      <c r="L124" s="40">
        <v>211176</v>
      </c>
      <c r="M124" s="40"/>
      <c r="N124" s="40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ht="27.75" customHeight="1">
      <c r="A125" s="42" t="s">
        <v>275</v>
      </c>
      <c r="B125" s="43"/>
      <c r="C125" s="43"/>
      <c r="D125" s="43"/>
      <c r="E125" s="43"/>
      <c r="F125" s="43"/>
      <c r="G125" s="40">
        <v>242</v>
      </c>
      <c r="H125" s="40"/>
      <c r="I125" s="40"/>
      <c r="J125" s="40"/>
      <c r="K125" s="40"/>
      <c r="L125" s="40">
        <v>3617</v>
      </c>
      <c r="M125" s="40"/>
      <c r="N125" s="40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ht="12.75">
      <c r="A126" s="42" t="s">
        <v>276</v>
      </c>
      <c r="B126" s="43"/>
      <c r="C126" s="43"/>
      <c r="D126" s="43"/>
      <c r="E126" s="43"/>
      <c r="F126" s="43"/>
      <c r="G126" s="40">
        <v>400486</v>
      </c>
      <c r="H126" s="40"/>
      <c r="I126" s="40"/>
      <c r="J126" s="40"/>
      <c r="K126" s="40"/>
      <c r="L126" s="40">
        <v>400486</v>
      </c>
      <c r="M126" s="40"/>
      <c r="N126" s="40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ht="12.75">
      <c r="A127" s="42" t="s">
        <v>277</v>
      </c>
      <c r="B127" s="43"/>
      <c r="C127" s="43"/>
      <c r="D127" s="43"/>
      <c r="E127" s="43"/>
      <c r="F127" s="43"/>
      <c r="G127" s="40">
        <v>14283</v>
      </c>
      <c r="H127" s="40"/>
      <c r="I127" s="40"/>
      <c r="J127" s="40"/>
      <c r="K127" s="40"/>
      <c r="L127" s="40">
        <v>14283</v>
      </c>
      <c r="M127" s="40"/>
      <c r="N127" s="40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ht="27.75" customHeight="1">
      <c r="A128" s="42" t="s">
        <v>278</v>
      </c>
      <c r="B128" s="43"/>
      <c r="C128" s="43"/>
      <c r="D128" s="43"/>
      <c r="E128" s="43"/>
      <c r="F128" s="43"/>
      <c r="G128" s="40">
        <v>1440</v>
      </c>
      <c r="H128" s="40"/>
      <c r="I128" s="40"/>
      <c r="J128" s="40"/>
      <c r="K128" s="40"/>
      <c r="L128" s="40">
        <v>27152</v>
      </c>
      <c r="M128" s="40"/>
      <c r="N128" s="40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ht="27.75" customHeight="1">
      <c r="A129" s="42" t="s">
        <v>279</v>
      </c>
      <c r="B129" s="43"/>
      <c r="C129" s="43"/>
      <c r="D129" s="43"/>
      <c r="E129" s="43"/>
      <c r="F129" s="43"/>
      <c r="G129" s="40">
        <v>287</v>
      </c>
      <c r="H129" s="40"/>
      <c r="I129" s="40"/>
      <c r="J129" s="40"/>
      <c r="K129" s="40"/>
      <c r="L129" s="40">
        <v>3375</v>
      </c>
      <c r="M129" s="40"/>
      <c r="N129" s="40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ht="27.75" customHeight="1">
      <c r="A130" s="42" t="s">
        <v>280</v>
      </c>
      <c r="B130" s="43"/>
      <c r="C130" s="43"/>
      <c r="D130" s="43"/>
      <c r="E130" s="43"/>
      <c r="F130" s="43"/>
      <c r="G130" s="40">
        <v>27778</v>
      </c>
      <c r="H130" s="40"/>
      <c r="I130" s="40"/>
      <c r="J130" s="40"/>
      <c r="K130" s="40"/>
      <c r="L130" s="40">
        <v>277464</v>
      </c>
      <c r="M130" s="40"/>
      <c r="N130" s="40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ht="12.75">
      <c r="A131" s="42" t="s">
        <v>281</v>
      </c>
      <c r="B131" s="43"/>
      <c r="C131" s="43"/>
      <c r="D131" s="43"/>
      <c r="E131" s="43"/>
      <c r="F131" s="43"/>
      <c r="G131" s="40">
        <v>462867</v>
      </c>
      <c r="H131" s="40"/>
      <c r="I131" s="40"/>
      <c r="J131" s="40"/>
      <c r="K131" s="40"/>
      <c r="L131" s="40">
        <v>937553</v>
      </c>
      <c r="M131" s="40"/>
      <c r="N131" s="40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ht="12.75">
      <c r="A132" s="42" t="s">
        <v>282</v>
      </c>
      <c r="B132" s="43"/>
      <c r="C132" s="43"/>
      <c r="D132" s="43"/>
      <c r="E132" s="43"/>
      <c r="F132" s="43"/>
      <c r="G132" s="40">
        <v>92573.4</v>
      </c>
      <c r="H132" s="40"/>
      <c r="I132" s="40"/>
      <c r="J132" s="40"/>
      <c r="K132" s="40"/>
      <c r="L132" s="40">
        <v>187510.6</v>
      </c>
      <c r="M132" s="40"/>
      <c r="N132" s="40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ht="12.75">
      <c r="A133" s="44" t="s">
        <v>283</v>
      </c>
      <c r="B133" s="45"/>
      <c r="C133" s="45"/>
      <c r="D133" s="45"/>
      <c r="E133" s="45"/>
      <c r="F133" s="45"/>
      <c r="G133" s="41">
        <v>555440.4</v>
      </c>
      <c r="H133" s="41"/>
      <c r="I133" s="41"/>
      <c r="J133" s="41"/>
      <c r="K133" s="41"/>
      <c r="L133" s="41">
        <v>1125063.6</v>
      </c>
      <c r="M133" s="41"/>
      <c r="N133" s="41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ht="12.75">
      <c r="A134" s="46" t="s">
        <v>284</v>
      </c>
      <c r="B134" s="47"/>
      <c r="C134" s="47"/>
      <c r="D134" s="47"/>
      <c r="E134" s="47"/>
      <c r="F134" s="48"/>
      <c r="G134" s="40"/>
      <c r="H134" s="40"/>
      <c r="I134" s="40"/>
      <c r="J134" s="40"/>
      <c r="K134" s="40"/>
      <c r="L134" s="40">
        <f>L133*1.05</f>
        <v>1181316.7800000003</v>
      </c>
      <c r="M134" s="40"/>
      <c r="N134" s="40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ht="12.75">
      <c r="A136" s="33"/>
      <c r="D136" s="34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ht="12.75">
      <c r="A137" s="35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ht="12.75">
      <c r="A138" s="33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19" ht="12.75">
      <c r="O452" s="9"/>
      <c r="P452" s="9"/>
      <c r="Q452" s="9"/>
      <c r="R452" s="9"/>
      <c r="S452" s="9"/>
    </row>
    <row r="453" spans="15:19" ht="12.75">
      <c r="O453" s="9"/>
      <c r="P453" s="9"/>
      <c r="Q453" s="9"/>
      <c r="R453" s="9"/>
      <c r="S453" s="9"/>
    </row>
    <row r="454" spans="15:19" ht="12.75">
      <c r="O454" s="9"/>
      <c r="P454" s="9"/>
      <c r="Q454" s="9"/>
      <c r="R454" s="9"/>
      <c r="S454" s="9"/>
    </row>
    <row r="455" spans="15:19" ht="12.75">
      <c r="O455" s="9"/>
      <c r="P455" s="9"/>
      <c r="Q455" s="9"/>
      <c r="R455" s="9"/>
      <c r="S455" s="9"/>
    </row>
    <row r="456" spans="15:19" ht="12.75">
      <c r="O456" s="9"/>
      <c r="P456" s="9"/>
      <c r="Q456" s="9"/>
      <c r="R456" s="9"/>
      <c r="S456" s="9"/>
    </row>
    <row r="457" spans="15:19" ht="12.75">
      <c r="O457" s="9"/>
      <c r="P457" s="9"/>
      <c r="Q457" s="9"/>
      <c r="R457" s="9"/>
      <c r="S457" s="9"/>
    </row>
    <row r="458" spans="15:19" ht="12.75">
      <c r="O458" s="9"/>
      <c r="P458" s="9"/>
      <c r="Q458" s="9"/>
      <c r="R458" s="9"/>
      <c r="S458" s="9"/>
    </row>
    <row r="459" spans="15:19" ht="12.75">
      <c r="O459" s="9"/>
      <c r="P459" s="9"/>
      <c r="Q459" s="9"/>
      <c r="R459" s="9"/>
      <c r="S459" s="9"/>
    </row>
    <row r="460" spans="15:19" ht="12.75">
      <c r="O460" s="9"/>
      <c r="P460" s="9"/>
      <c r="Q460" s="9"/>
      <c r="R460" s="9"/>
      <c r="S460" s="9"/>
    </row>
    <row r="461" spans="15:19" ht="12.75">
      <c r="O461" s="9"/>
      <c r="P461" s="9"/>
      <c r="Q461" s="9"/>
      <c r="R461" s="9"/>
      <c r="S461" s="9"/>
    </row>
    <row r="462" spans="15:19" ht="12.75">
      <c r="O462" s="9"/>
      <c r="P462" s="9"/>
      <c r="Q462" s="9"/>
      <c r="R462" s="9"/>
      <c r="S462" s="9"/>
    </row>
    <row r="463" spans="15:19" ht="12.75">
      <c r="O463" s="9"/>
      <c r="P463" s="9"/>
      <c r="Q463" s="9"/>
      <c r="R463" s="9"/>
      <c r="S463" s="9"/>
    </row>
    <row r="464" spans="15:19" ht="12.75">
      <c r="O464" s="9"/>
      <c r="P464" s="9"/>
      <c r="Q464" s="9"/>
      <c r="R464" s="9"/>
      <c r="S464" s="9"/>
    </row>
    <row r="465" spans="15:19" ht="12.75">
      <c r="O465" s="9"/>
      <c r="P465" s="9"/>
      <c r="Q465" s="9"/>
      <c r="R465" s="9"/>
      <c r="S465" s="9"/>
    </row>
    <row r="466" spans="15:19" ht="12.75">
      <c r="O466" s="9"/>
      <c r="P466" s="9"/>
      <c r="Q466" s="9"/>
      <c r="R466" s="9"/>
      <c r="S466" s="9"/>
    </row>
    <row r="467" spans="15:19" ht="12.75">
      <c r="O467" s="9"/>
      <c r="P467" s="9"/>
      <c r="Q467" s="9"/>
      <c r="R467" s="9"/>
      <c r="S467" s="9"/>
    </row>
    <row r="468" spans="15:19" ht="12.75">
      <c r="O468" s="9"/>
      <c r="P468" s="9"/>
      <c r="Q468" s="9"/>
      <c r="R468" s="9"/>
      <c r="S468" s="9"/>
    </row>
    <row r="469" spans="15:19" ht="12.75">
      <c r="O469" s="9"/>
      <c r="P469" s="9"/>
      <c r="Q469" s="9"/>
      <c r="R469" s="9"/>
      <c r="S469" s="9"/>
    </row>
    <row r="470" spans="15:19" ht="12.75">
      <c r="O470" s="9"/>
      <c r="P470" s="9"/>
      <c r="Q470" s="9"/>
      <c r="R470" s="9"/>
      <c r="S470" s="9"/>
    </row>
    <row r="471" spans="15:19" ht="12.75">
      <c r="O471" s="9"/>
      <c r="P471" s="9"/>
      <c r="Q471" s="9"/>
      <c r="R471" s="9"/>
      <c r="S471" s="9"/>
    </row>
    <row r="472" spans="15:19" ht="12.75">
      <c r="O472" s="9"/>
      <c r="P472" s="9"/>
      <c r="Q472" s="9"/>
      <c r="R472" s="9"/>
      <c r="S472" s="9"/>
    </row>
    <row r="473" spans="15:19" ht="12.75">
      <c r="O473" s="9"/>
      <c r="P473" s="9"/>
      <c r="Q473" s="9"/>
      <c r="R473" s="9"/>
      <c r="S473" s="9"/>
    </row>
    <row r="474" spans="15:19" ht="12.75">
      <c r="O474" s="9"/>
      <c r="P474" s="9"/>
      <c r="Q474" s="9"/>
      <c r="R474" s="9"/>
      <c r="S474" s="9"/>
    </row>
    <row r="475" spans="15:19" ht="12.75">
      <c r="O475" s="9"/>
      <c r="P475" s="9"/>
      <c r="Q475" s="9"/>
      <c r="R475" s="9"/>
      <c r="S475" s="9"/>
    </row>
    <row r="476" spans="15:19" ht="12.75">
      <c r="O476" s="9"/>
      <c r="P476" s="9"/>
      <c r="Q476" s="9"/>
      <c r="R476" s="9"/>
      <c r="S476" s="9"/>
    </row>
    <row r="477" spans="15:19" ht="12.75">
      <c r="O477" s="9"/>
      <c r="P477" s="9"/>
      <c r="Q477" s="9"/>
      <c r="R477" s="9"/>
      <c r="S477" s="9"/>
    </row>
    <row r="478" spans="15:19" ht="12.75">
      <c r="O478" s="9"/>
      <c r="P478" s="9"/>
      <c r="Q478" s="9"/>
      <c r="R478" s="9"/>
      <c r="S478" s="9"/>
    </row>
    <row r="479" spans="15:19" ht="12.75">
      <c r="O479" s="9"/>
      <c r="P479" s="9"/>
      <c r="Q479" s="9"/>
      <c r="R479" s="9"/>
      <c r="S479" s="9"/>
    </row>
    <row r="480" spans="15:19" ht="12.75">
      <c r="O480" s="9"/>
      <c r="P480" s="9"/>
      <c r="Q480" s="9"/>
      <c r="R480" s="9"/>
      <c r="S480" s="9"/>
    </row>
    <row r="481" spans="15:19" ht="12.75">
      <c r="O481" s="9"/>
      <c r="P481" s="9"/>
      <c r="Q481" s="9"/>
      <c r="R481" s="9"/>
      <c r="S481" s="9"/>
    </row>
    <row r="482" spans="15:19" ht="12.75">
      <c r="O482" s="9"/>
      <c r="P482" s="9"/>
      <c r="Q482" s="9"/>
      <c r="R482" s="9"/>
      <c r="S482" s="9"/>
    </row>
    <row r="483" spans="15:19" ht="12.75">
      <c r="O483" s="9"/>
      <c r="P483" s="9"/>
      <c r="Q483" s="9"/>
      <c r="R483" s="9"/>
      <c r="S483" s="9"/>
    </row>
    <row r="484" spans="15:19" ht="12.75">
      <c r="O484" s="9"/>
      <c r="P484" s="9"/>
      <c r="Q484" s="9"/>
      <c r="R484" s="9"/>
      <c r="S484" s="9"/>
    </row>
    <row r="485" spans="15:19" ht="12.75">
      <c r="O485" s="9"/>
      <c r="P485" s="9"/>
      <c r="Q485" s="9"/>
      <c r="R485" s="9"/>
      <c r="S485" s="9"/>
    </row>
    <row r="486" spans="15:19" ht="12.75">
      <c r="O486" s="9"/>
      <c r="P486" s="9"/>
      <c r="Q486" s="9"/>
      <c r="R486" s="9"/>
      <c r="S486" s="9"/>
    </row>
    <row r="487" spans="15:19" ht="12.75">
      <c r="O487" s="9"/>
      <c r="P487" s="9"/>
      <c r="Q487" s="9"/>
      <c r="R487" s="9"/>
      <c r="S487" s="9"/>
    </row>
    <row r="488" spans="15:19" ht="12.75">
      <c r="O488" s="9"/>
      <c r="P488" s="9"/>
      <c r="Q488" s="9"/>
      <c r="R488" s="9"/>
      <c r="S488" s="9"/>
    </row>
    <row r="489" spans="15:19" ht="12.75">
      <c r="O489" s="9"/>
      <c r="P489" s="9"/>
      <c r="Q489" s="9"/>
      <c r="R489" s="9"/>
      <c r="S489" s="9"/>
    </row>
    <row r="490" spans="15:19" ht="12.75">
      <c r="O490" s="9"/>
      <c r="P490" s="9"/>
      <c r="Q490" s="9"/>
      <c r="R490" s="9"/>
      <c r="S490" s="9"/>
    </row>
    <row r="491" spans="15:19" ht="12.75">
      <c r="O491" s="9"/>
      <c r="P491" s="9"/>
      <c r="Q491" s="9"/>
      <c r="R491" s="9"/>
      <c r="S491" s="9"/>
    </row>
    <row r="492" spans="15:19" ht="12.75">
      <c r="O492" s="9"/>
      <c r="P492" s="9"/>
      <c r="Q492" s="9"/>
      <c r="R492" s="9"/>
      <c r="S492" s="9"/>
    </row>
    <row r="493" spans="15:19" ht="12.75">
      <c r="O493" s="9"/>
      <c r="P493" s="9"/>
      <c r="Q493" s="9"/>
      <c r="R493" s="9"/>
      <c r="S493" s="9"/>
    </row>
    <row r="494" spans="15:19" ht="12.75">
      <c r="O494" s="9"/>
      <c r="P494" s="9"/>
      <c r="Q494" s="9"/>
      <c r="R494" s="9"/>
      <c r="S494" s="9"/>
    </row>
    <row r="495" spans="15:19" ht="12.75">
      <c r="O495" s="9"/>
      <c r="P495" s="9"/>
      <c r="Q495" s="9"/>
      <c r="R495" s="9"/>
      <c r="S495" s="9"/>
    </row>
    <row r="496" spans="15:19" ht="12.75">
      <c r="O496" s="9"/>
      <c r="P496" s="9"/>
      <c r="Q496" s="9"/>
      <c r="R496" s="9"/>
      <c r="S496" s="9"/>
    </row>
    <row r="497" spans="15:19" ht="12.75">
      <c r="O497" s="9"/>
      <c r="P497" s="9"/>
      <c r="Q497" s="9"/>
      <c r="R497" s="9"/>
      <c r="S497" s="9"/>
    </row>
    <row r="498" spans="15:19" ht="12.75">
      <c r="O498" s="9"/>
      <c r="P498" s="9"/>
      <c r="Q498" s="9"/>
      <c r="R498" s="9"/>
      <c r="S498" s="9"/>
    </row>
    <row r="499" spans="15:19" ht="12.75">
      <c r="O499" s="9"/>
      <c r="P499" s="9"/>
      <c r="Q499" s="9"/>
      <c r="R499" s="9"/>
      <c r="S499" s="9"/>
    </row>
    <row r="500" spans="15:19" ht="12.75">
      <c r="O500" s="9"/>
      <c r="P500" s="9"/>
      <c r="Q500" s="9"/>
      <c r="R500" s="9"/>
      <c r="S500" s="9"/>
    </row>
    <row r="501" spans="15:19" ht="12.75">
      <c r="O501" s="9"/>
      <c r="P501" s="9"/>
      <c r="Q501" s="9"/>
      <c r="R501" s="9"/>
      <c r="S501" s="9"/>
    </row>
    <row r="502" spans="15:19" ht="12.75">
      <c r="O502" s="9"/>
      <c r="P502" s="9"/>
      <c r="Q502" s="9"/>
      <c r="R502" s="9"/>
      <c r="S502" s="9"/>
    </row>
    <row r="503" spans="15:19" ht="12.75">
      <c r="O503" s="9"/>
      <c r="P503" s="9"/>
      <c r="Q503" s="9"/>
      <c r="R503" s="9"/>
      <c r="S503" s="9"/>
    </row>
    <row r="504" spans="15:19" ht="12.75">
      <c r="O504" s="9"/>
      <c r="P504" s="9"/>
      <c r="Q504" s="9"/>
      <c r="R504" s="9"/>
      <c r="S504" s="9"/>
    </row>
    <row r="505" spans="15:19" ht="12.75">
      <c r="O505" s="9"/>
      <c r="P505" s="9"/>
      <c r="Q505" s="9"/>
      <c r="R505" s="9"/>
      <c r="S505" s="9"/>
    </row>
    <row r="506" spans="15:19" ht="12.75">
      <c r="O506" s="9"/>
      <c r="P506" s="9"/>
      <c r="Q506" s="9"/>
      <c r="R506" s="9"/>
      <c r="S506" s="9"/>
    </row>
    <row r="507" spans="15:19" ht="12.75">
      <c r="O507" s="9"/>
      <c r="P507" s="9"/>
      <c r="Q507" s="9"/>
      <c r="R507" s="9"/>
      <c r="S507" s="9"/>
    </row>
    <row r="508" spans="15:19" ht="12.75">
      <c r="O508" s="9"/>
      <c r="P508" s="9"/>
      <c r="Q508" s="9"/>
      <c r="R508" s="9"/>
      <c r="S508" s="9"/>
    </row>
    <row r="509" spans="15:19" ht="12.75">
      <c r="O509" s="9"/>
      <c r="P509" s="9"/>
      <c r="Q509" s="9"/>
      <c r="R509" s="9"/>
      <c r="S509" s="9"/>
    </row>
    <row r="510" spans="15:19" ht="12.75">
      <c r="O510" s="9"/>
      <c r="P510" s="9"/>
      <c r="Q510" s="9"/>
      <c r="R510" s="9"/>
      <c r="S510" s="9"/>
    </row>
    <row r="511" spans="15:19" ht="12.75">
      <c r="O511" s="9"/>
      <c r="P511" s="9"/>
      <c r="Q511" s="9"/>
      <c r="R511" s="9"/>
      <c r="S511" s="9"/>
    </row>
    <row r="512" spans="15:19" ht="12.75">
      <c r="O512" s="9"/>
      <c r="P512" s="9"/>
      <c r="Q512" s="9"/>
      <c r="R512" s="9"/>
      <c r="S512" s="9"/>
    </row>
    <row r="513" spans="15:19" ht="12.75">
      <c r="O513" s="9"/>
      <c r="P513" s="9"/>
      <c r="Q513" s="9"/>
      <c r="R513" s="9"/>
      <c r="S513" s="9"/>
    </row>
    <row r="514" spans="15:19" ht="12.75">
      <c r="O514" s="9"/>
      <c r="P514" s="9"/>
      <c r="Q514" s="9"/>
      <c r="R514" s="9"/>
      <c r="S514" s="9"/>
    </row>
    <row r="515" spans="15:19" ht="12.75">
      <c r="O515" s="9"/>
      <c r="P515" s="9"/>
      <c r="Q515" s="9"/>
      <c r="R515" s="9"/>
      <c r="S515" s="9"/>
    </row>
    <row r="516" spans="15:19" ht="12.75">
      <c r="O516" s="9"/>
      <c r="P516" s="9"/>
      <c r="Q516" s="9"/>
      <c r="R516" s="9"/>
      <c r="S516" s="9"/>
    </row>
    <row r="517" spans="15:19" ht="12.75">
      <c r="O517" s="9"/>
      <c r="P517" s="9"/>
      <c r="Q517" s="9"/>
      <c r="R517" s="9"/>
      <c r="S517" s="9"/>
    </row>
    <row r="518" spans="15:19" ht="12.75">
      <c r="O518" s="9"/>
      <c r="P518" s="9"/>
      <c r="Q518" s="9"/>
      <c r="R518" s="9"/>
      <c r="S518" s="9"/>
    </row>
    <row r="519" spans="15:19" ht="12.75">
      <c r="O519" s="9"/>
      <c r="P519" s="9"/>
      <c r="Q519" s="9"/>
      <c r="R519" s="9"/>
      <c r="S519" s="9"/>
    </row>
    <row r="520" spans="15:19" ht="12.75">
      <c r="O520" s="9"/>
      <c r="P520" s="9"/>
      <c r="Q520" s="9"/>
      <c r="R520" s="9"/>
      <c r="S520" s="9"/>
    </row>
    <row r="521" spans="15:19" ht="12.75">
      <c r="O521" s="9"/>
      <c r="P521" s="9"/>
      <c r="Q521" s="9"/>
      <c r="R521" s="9"/>
      <c r="S521" s="9"/>
    </row>
    <row r="522" spans="15:19" ht="12.75">
      <c r="O522" s="9"/>
      <c r="P522" s="9"/>
      <c r="Q522" s="9"/>
      <c r="R522" s="9"/>
      <c r="S522" s="9"/>
    </row>
    <row r="523" spans="15:19" ht="12.75">
      <c r="O523" s="9"/>
      <c r="P523" s="9"/>
      <c r="Q523" s="9"/>
      <c r="R523" s="9"/>
      <c r="S523" s="9"/>
    </row>
    <row r="524" spans="15:19" ht="12.75">
      <c r="O524" s="9"/>
      <c r="P524" s="9"/>
      <c r="Q524" s="9"/>
      <c r="R524" s="9"/>
      <c r="S524" s="9"/>
    </row>
    <row r="525" spans="15:19" ht="12.75">
      <c r="O525" s="9"/>
      <c r="P525" s="9"/>
      <c r="Q525" s="9"/>
      <c r="R525" s="9"/>
      <c r="S525" s="9"/>
    </row>
    <row r="526" spans="15:19" ht="12.75">
      <c r="O526" s="9"/>
      <c r="P526" s="9"/>
      <c r="Q526" s="9"/>
      <c r="R526" s="9"/>
      <c r="S526" s="9"/>
    </row>
    <row r="527" spans="15:19" ht="12.75">
      <c r="O527" s="9"/>
      <c r="P527" s="9"/>
      <c r="Q527" s="9"/>
      <c r="R527" s="9"/>
      <c r="S527" s="9"/>
    </row>
    <row r="528" spans="15:19" ht="12.75">
      <c r="O528" s="9"/>
      <c r="P528" s="9"/>
      <c r="Q528" s="9"/>
      <c r="R528" s="9"/>
      <c r="S528" s="9"/>
    </row>
    <row r="529" spans="15:19" ht="12.75">
      <c r="O529" s="9"/>
      <c r="P529" s="9"/>
      <c r="Q529" s="9"/>
      <c r="R529" s="9"/>
      <c r="S529" s="9"/>
    </row>
    <row r="530" spans="15:19" ht="12.75">
      <c r="O530" s="9"/>
      <c r="P530" s="9"/>
      <c r="Q530" s="9"/>
      <c r="R530" s="9"/>
      <c r="S530" s="9"/>
    </row>
    <row r="531" spans="15:19" ht="12.75">
      <c r="O531" s="9"/>
      <c r="P531" s="9"/>
      <c r="Q531" s="9"/>
      <c r="R531" s="9"/>
      <c r="S531" s="9"/>
    </row>
    <row r="532" spans="15:19" ht="12.75">
      <c r="O532" s="9"/>
      <c r="P532" s="9"/>
      <c r="Q532" s="9"/>
      <c r="R532" s="9"/>
      <c r="S532" s="9"/>
    </row>
    <row r="533" spans="15:19" ht="12.75">
      <c r="O533" s="9"/>
      <c r="P533" s="9"/>
      <c r="Q533" s="9"/>
      <c r="R533" s="9"/>
      <c r="S533" s="9"/>
    </row>
    <row r="534" spans="15:19" ht="12.75">
      <c r="O534" s="9"/>
      <c r="P534" s="9"/>
      <c r="Q534" s="9"/>
      <c r="R534" s="9"/>
      <c r="S534" s="9"/>
    </row>
    <row r="535" spans="15:19" ht="12.75">
      <c r="O535" s="9"/>
      <c r="P535" s="9"/>
      <c r="Q535" s="9"/>
      <c r="R535" s="9"/>
      <c r="S535" s="9"/>
    </row>
    <row r="536" spans="15:19" ht="12.75">
      <c r="O536" s="9"/>
      <c r="P536" s="9"/>
      <c r="Q536" s="9"/>
      <c r="R536" s="9"/>
      <c r="S536" s="9"/>
    </row>
    <row r="537" spans="15:19" ht="12.75">
      <c r="O537" s="9"/>
      <c r="P537" s="9"/>
      <c r="Q537" s="9"/>
      <c r="R537" s="9"/>
      <c r="S537" s="9"/>
    </row>
    <row r="538" spans="15:19" ht="12.75">
      <c r="O538" s="9"/>
      <c r="P538" s="9"/>
      <c r="Q538" s="9"/>
      <c r="R538" s="9"/>
      <c r="S538" s="9"/>
    </row>
    <row r="539" spans="15:19" ht="12.75">
      <c r="O539" s="9"/>
      <c r="P539" s="9"/>
      <c r="Q539" s="9"/>
      <c r="R539" s="9"/>
      <c r="S539" s="9"/>
    </row>
    <row r="540" spans="15:19" ht="12.75">
      <c r="O540" s="9"/>
      <c r="P540" s="9"/>
      <c r="Q540" s="9"/>
      <c r="R540" s="9"/>
      <c r="S540" s="9"/>
    </row>
    <row r="541" spans="15:19" ht="12.75">
      <c r="O541" s="9"/>
      <c r="P541" s="9"/>
      <c r="Q541" s="9"/>
      <c r="R541" s="9"/>
      <c r="S541" s="9"/>
    </row>
    <row r="542" spans="15:19" ht="12.75">
      <c r="O542" s="9"/>
      <c r="P542" s="9"/>
      <c r="Q542" s="9"/>
      <c r="R542" s="9"/>
      <c r="S542" s="9"/>
    </row>
    <row r="543" spans="15:19" ht="12.75">
      <c r="O543" s="9"/>
      <c r="P543" s="9"/>
      <c r="Q543" s="9"/>
      <c r="R543" s="9"/>
      <c r="S543" s="9"/>
    </row>
    <row r="544" spans="15:19" ht="12.75">
      <c r="O544" s="9"/>
      <c r="P544" s="9"/>
      <c r="Q544" s="9"/>
      <c r="R544" s="9"/>
      <c r="S544" s="9"/>
    </row>
    <row r="545" spans="15:19" ht="12.75">
      <c r="O545" s="9"/>
      <c r="P545" s="9"/>
      <c r="Q545" s="9"/>
      <c r="R545" s="9"/>
      <c r="S545" s="9"/>
    </row>
    <row r="546" spans="15:19" ht="12.75">
      <c r="O546" s="9"/>
      <c r="P546" s="9"/>
      <c r="Q546" s="9"/>
      <c r="R546" s="9"/>
      <c r="S546" s="9"/>
    </row>
    <row r="547" spans="15:19" ht="12.75">
      <c r="O547" s="9"/>
      <c r="P547" s="9"/>
      <c r="Q547" s="9"/>
      <c r="R547" s="9"/>
      <c r="S547" s="9"/>
    </row>
    <row r="548" spans="15:19" ht="12.75">
      <c r="O548" s="9"/>
      <c r="P548" s="9"/>
      <c r="Q548" s="9"/>
      <c r="R548" s="9"/>
      <c r="S548" s="9"/>
    </row>
    <row r="549" spans="15:19" ht="12.75">
      <c r="O549" s="9"/>
      <c r="P549" s="9"/>
      <c r="Q549" s="9"/>
      <c r="R549" s="9"/>
      <c r="S549" s="9"/>
    </row>
    <row r="550" spans="15:19" ht="12.75">
      <c r="O550" s="9"/>
      <c r="P550" s="9"/>
      <c r="Q550" s="9"/>
      <c r="R550" s="9"/>
      <c r="S550" s="9"/>
    </row>
    <row r="551" spans="15:19" ht="12.75">
      <c r="O551" s="9"/>
      <c r="P551" s="9"/>
      <c r="Q551" s="9"/>
      <c r="R551" s="9"/>
      <c r="S551" s="9"/>
    </row>
    <row r="552" spans="15:19" ht="12.75">
      <c r="O552" s="9"/>
      <c r="P552" s="9"/>
      <c r="Q552" s="9"/>
      <c r="R552" s="9"/>
      <c r="S552" s="9"/>
    </row>
    <row r="553" spans="15:19" ht="12.75">
      <c r="O553" s="9"/>
      <c r="P553" s="9"/>
      <c r="Q553" s="9"/>
      <c r="R553" s="9"/>
      <c r="S553" s="9"/>
    </row>
    <row r="554" spans="15:19" ht="12.75">
      <c r="O554" s="9"/>
      <c r="P554" s="9"/>
      <c r="Q554" s="9"/>
      <c r="R554" s="9"/>
      <c r="S554" s="9"/>
    </row>
    <row r="555" spans="15:19" ht="12.75">
      <c r="O555" s="9"/>
      <c r="P555" s="9"/>
      <c r="Q555" s="9"/>
      <c r="R555" s="9"/>
      <c r="S555" s="9"/>
    </row>
    <row r="556" spans="15:19" ht="12.75">
      <c r="O556" s="9"/>
      <c r="P556" s="9"/>
      <c r="Q556" s="9"/>
      <c r="R556" s="9"/>
      <c r="S556" s="9"/>
    </row>
    <row r="557" spans="15:19" ht="12.75">
      <c r="O557" s="9"/>
      <c r="P557" s="9"/>
      <c r="Q557" s="9"/>
      <c r="R557" s="9"/>
      <c r="S557" s="9"/>
    </row>
    <row r="558" spans="15:19" ht="12.75">
      <c r="O558" s="9"/>
      <c r="P558" s="9"/>
      <c r="Q558" s="9"/>
      <c r="R558" s="9"/>
      <c r="S558" s="9"/>
    </row>
    <row r="559" spans="15:19" ht="12.75">
      <c r="O559" s="9"/>
      <c r="P559" s="9"/>
      <c r="Q559" s="9"/>
      <c r="R559" s="9"/>
      <c r="S559" s="9"/>
    </row>
    <row r="560" spans="15:17" ht="12.75">
      <c r="O560" s="9"/>
      <c r="P560" s="9"/>
      <c r="Q560" s="9"/>
    </row>
    <row r="561" spans="15:17" ht="12.75">
      <c r="O561" s="9"/>
      <c r="P561" s="9"/>
      <c r="Q561" s="9"/>
    </row>
    <row r="562" spans="15:17" ht="12.75">
      <c r="O562" s="9"/>
      <c r="P562" s="9"/>
      <c r="Q562" s="9"/>
    </row>
    <row r="563" spans="15:17" ht="12.75">
      <c r="O563" s="9"/>
      <c r="P563" s="9"/>
      <c r="Q563" s="9"/>
    </row>
  </sheetData>
  <sheetProtection/>
  <mergeCells count="47">
    <mergeCell ref="O22:O24"/>
    <mergeCell ref="K17:L17"/>
    <mergeCell ref="K19:L19"/>
    <mergeCell ref="K18:L18"/>
    <mergeCell ref="J22:K22"/>
    <mergeCell ref="A22:A24"/>
    <mergeCell ref="B22:B24"/>
    <mergeCell ref="D22:F22"/>
    <mergeCell ref="C22:C24"/>
    <mergeCell ref="L22:N22"/>
    <mergeCell ref="G22:I22"/>
    <mergeCell ref="A9:N9"/>
    <mergeCell ref="A12:N12"/>
    <mergeCell ref="A14:N14"/>
    <mergeCell ref="A26:N26"/>
    <mergeCell ref="A36:N36"/>
    <mergeCell ref="A37:N37"/>
    <mergeCell ref="A58:N58"/>
    <mergeCell ref="A8:N8"/>
    <mergeCell ref="A11:N11"/>
    <mergeCell ref="A13:N13"/>
    <mergeCell ref="D23:D24"/>
    <mergeCell ref="G23:G24"/>
    <mergeCell ref="L23:L24"/>
    <mergeCell ref="A116:F116"/>
    <mergeCell ref="A117:F117"/>
    <mergeCell ref="A118:F118"/>
    <mergeCell ref="A119:F119"/>
    <mergeCell ref="A76:N76"/>
    <mergeCell ref="A90:N90"/>
    <mergeCell ref="A108:N108"/>
    <mergeCell ref="A115:F115"/>
    <mergeCell ref="A124:F124"/>
    <mergeCell ref="A125:F125"/>
    <mergeCell ref="A126:F126"/>
    <mergeCell ref="A127:F127"/>
    <mergeCell ref="A120:F120"/>
    <mergeCell ref="A121:F121"/>
    <mergeCell ref="A122:F122"/>
    <mergeCell ref="A123:F123"/>
    <mergeCell ref="A132:F132"/>
    <mergeCell ref="A133:F133"/>
    <mergeCell ref="A134:F134"/>
    <mergeCell ref="A128:F128"/>
    <mergeCell ref="A129:F129"/>
    <mergeCell ref="A130:F130"/>
    <mergeCell ref="A131:F131"/>
  </mergeCells>
  <printOptions/>
  <pageMargins left="0.46" right="0.16" top="0.32" bottom="0.37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podkopaeva</cp:lastModifiedBy>
  <cp:lastPrinted>2013-03-13T09:13:16Z</cp:lastPrinted>
  <dcterms:created xsi:type="dcterms:W3CDTF">2003-01-28T12:33:10Z</dcterms:created>
  <dcterms:modified xsi:type="dcterms:W3CDTF">2019-07-10T02:44:50Z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