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данные'!$A$1:$AS$71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2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2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2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70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2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<sst xmlns="http://schemas.openxmlformats.org/spreadsheetml/2006/main" count="1527" uniqueCount="134">
  <si>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</si>
  <si>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</si>
  <si>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</si>
  <si>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</si>
  <si>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</si>
  <si>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</si>
  <si>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</si>
  <si>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</si>
  <si>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</si>
  <si>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</si>
  <si>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</si>
  <si>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</si>
  <si>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</si>
  <si>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</si>
  <si>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</si>
  <si>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</si>
  <si>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</si>
  <si>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</si>
  <si>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</si>
  <si>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</si>
  <si>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</si>
  <si>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</si>
  <si>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</si>
  <si>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</si>
  <si>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</si>
  <si>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</si>
  <si>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</si>
  <si>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</si>
  <si>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</si>
  <si>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</si>
  <si>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</si>
  <si>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</si>
  <si>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</si>
  <si>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</si>
  <si>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</si>
  <si>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</si>
  <si>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</si>
  <si>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</si>
  <si>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</si>
  <si>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</si>
  <si>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</si>
  <si>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</si>
  <si>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</si>
  <si>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</si>
  <si>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</si>
  <si>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</si>
  <si>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</si>
  <si>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Копия содержание деревьев,кустарников и живой изгороди,</t>
  </si>
  <si>
    <t>Составил:______________ ()</t>
  </si>
  <si>
    <t>Проверил:______________ ()</t>
  </si>
  <si>
    <t>Раздел 1. Содержание деревьев</t>
  </si>
  <si>
    <t>ТЕРр68-5-1      
Вырезка сухих ветвей деревьев лиственных пород диаметром: до 350 мм при количестве срезанных ветвей до 5
1 дерево
______________
(Территориальная поправка к базе 2001г МАТ=1,1;
Районный к-т 15%), МАТ х 1,1</t>
  </si>
  <si>
    <t>Р</t>
  </si>
  <si>
    <t>Всего с НР и СП</t>
  </si>
  <si>
    <t>ТЕР47-01-114-02      
Вырезка сухих ветвей на дереве: с автогидроподъемника при высоте дерева более 5 м
10 ветвей
______________
(Территориальная поправка к базе 2001г МАТ=1,1;
Районный к-т 15%), МАТ х 1,1</t>
  </si>
  <si>
    <t>75,21
----------
6,81</t>
  </si>
  <si>
    <t>572
----------
52</t>
  </si>
  <si>
    <t>5,585
----------
22,287</t>
  </si>
  <si>
    <t>3195
----------
1159</t>
  </si>
  <si>
    <t>ТЕР47-01-110-01      
Спиливание скелетных ветвей деревьев с диаметром ствола до 50 см при количестве срезов: до 20
1 дерево
______________
(Территориальная поправка к базе 2001г МАТ=1,1;
Районный к-т 15%), МАТ х 1,1</t>
  </si>
  <si>
    <t>142,28
----------
12,88</t>
  </si>
  <si>
    <t>2703
----------
245</t>
  </si>
  <si>
    <t>5,584
----------
22,309</t>
  </si>
  <si>
    <t>15094
----------
5466</t>
  </si>
  <si>
    <t>ТССЦ-101-2143      
Краска
кг
______________
(Территориальная поправка к базе 2001г МАТ=1,1;
Районный к-т 15%), МАТ х 1,1</t>
  </si>
  <si>
    <t xml:space="preserve">
----------
24,64</t>
  </si>
  <si>
    <t xml:space="preserve">
----------
123</t>
  </si>
  <si>
    <t xml:space="preserve">
----------
3,725</t>
  </si>
  <si>
    <t xml:space="preserve">
----------
458</t>
  </si>
  <si>
    <t>М</t>
  </si>
  <si>
    <t>ТЕР47-01-113-01      
Вырезка порослей: тополя, ивы
100 деревьев
______________
(Территориальная поправка к базе 2001г МАТ=1,1;
Районный к-т 15%), МАТ х 1,1</t>
  </si>
  <si>
    <t>ТЕР47-01-113-02      
Вырезка порослей: деревьев (кроме тополя, ивы)
100 деревьев
______________
(Территориальная поправка к базе 2001г МАТ=1,1;
Районный к-т 15%), МАТ х 1,1</t>
  </si>
  <si>
    <t>Раздел 2. Содержание  кустарников</t>
  </si>
  <si>
    <t>ТЕР47-01-117-01      
Обрезка и прореживание одиночных кустарников лиственных пород при диаметре: до 1 м
100 кустов
______________
(Территориальная поправка к базе 2001г МАТ=1,1;
Районный к-т 15%), МАТ х 1,1</t>
  </si>
  <si>
    <t>Раздел 3. Содержание живой изгороди</t>
  </si>
  <si>
    <t>ТЕР47-01-119-01      
Стрижка живых изгородей ручным способом пород: мягколиственных, твердолиственных
100 м2 развернутой поверхности кроны
______________
(Территориальная поправка к базе 2001г МАТ=1,1;
Районный к-т 15%), МАТ х 1,1</t>
  </si>
  <si>
    <t>Раздел 4. Перевозка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</si>
  <si>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</si>
  <si>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</si>
  <si>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</si>
  <si>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25,49</t>
  </si>
  <si>
    <t xml:space="preserve">
----------
127</t>
  </si>
  <si>
    <t xml:space="preserve">
----------
5,65</t>
  </si>
  <si>
    <t xml:space="preserve">
----------
718</t>
  </si>
  <si>
    <t>Итого прямые затраты по смете в базисных ценах</t>
  </si>
  <si>
    <t xml:space="preserve"> </t>
  </si>
  <si>
    <t>1849
----------
250</t>
  </si>
  <si>
    <t>3426
----------
297</t>
  </si>
  <si>
    <t>Итого прямые затраты по смете с учетом индексов, в текущих ценах</t>
  </si>
  <si>
    <t>41270
----------
1176</t>
  </si>
  <si>
    <t>20135
----------
6625</t>
  </si>
  <si>
    <t>Накладные расходы</t>
  </si>
  <si>
    <t>Сметная прибыль</t>
  </si>
  <si>
    <t>Итоги по смете:</t>
  </si>
  <si>
    <t xml:space="preserve">  Озеленение. Защитные лесонасаждения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</si>
  <si>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</si>
  <si>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</si>
  <si>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</si>
  <si>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</si>
  <si>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</si>
  <si>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</si>
  <si>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</si>
  <si>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</si>
  <si>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</si>
  <si>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</si>
  <si>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</si>
  <si>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1849
_______
250</t>
  </si>
  <si>
    <t>3426
_________
297</t>
  </si>
  <si>
    <t>41270
_______
1176</t>
  </si>
  <si>
    <t>20135
_________
6625</t>
  </si>
  <si>
    <t>Заместитель Главы Администрации</t>
  </si>
  <si>
    <t>города Рубцовска-начальник управления</t>
  </si>
  <si>
    <t xml:space="preserve">по жилищно-коммунальному хозяйству </t>
  </si>
  <si>
    <t>и экологии</t>
  </si>
  <si>
    <t>____________О.Г.Обухович</t>
  </si>
  <si>
    <t>______  _______________2018 г.</t>
  </si>
  <si>
    <t>Администрация города Рубцовска</t>
  </si>
  <si>
    <t>на содержание деревьев,кустарников и живой изгороди на территории города Рубцовска в 2018 году</t>
  </si>
  <si>
    <t>Составил:______________ (Бугаенко А.К.)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</si>
  <si>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</si>
  <si>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</si>
  <si>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</si>
  <si>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</si>
  <si>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</si>
  <si>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</si>
  <si>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</si>
  <si>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</si>
  <si>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</si>
  <si>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</si>
  <si>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Составлен в базисных и текущих ценах по состоянию на 1 квартал 2018 года.</t>
  </si>
  <si>
    <t>Первый заместитель Главы города Рубцовска-</t>
  </si>
  <si>
    <t>и кредитной политике</t>
  </si>
  <si>
    <t>____________В.И.Пьянков</t>
  </si>
  <si>
    <t xml:space="preserve">Председатель комитета по финансам,налоговой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</si>
</sst>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24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31" fillId="0" borderId="1" xfId="0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2" fontId="31" fillId="0" borderId="1" xfId="0" applyNumberFormat="1" applyFont="1" applyBorder="1" applyAlignment="1">
      <alignment/>
    </xf>
    <xf numFmtId="49" fontId="31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32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12" fillId="0" borderId="1" xfId="53" applyFont="1" applyBorder="1" applyAlignment="1">
      <alignment horizontal="lef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2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29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81" applyFont="1" applyBorder="1" applyAlignment="1">
      <alignment horizont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81" applyFont="1" applyBorder="1" applyAlignment="1">
      <alignment horizontal="center" wrapText="1"/>
      <protection/>
    </xf>
    <xf numFmtId="0" fontId="8" fillId="0" borderId="19" xfId="81" applyFont="1" applyBorder="1" applyAlignment="1">
      <alignment horizontal="center" wrapText="1"/>
      <protection/>
    </xf>
    <xf numFmtId="0" fontId="8" fillId="0" borderId="20" xfId="81" applyFont="1" applyBorder="1" applyAlignment="1">
      <alignment horizont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21" xfId="69" applyFont="1" applyBorder="1" applyAlignment="1">
      <alignment horizontal="center" vertical="center" wrapText="1"/>
      <protection/>
    </xf>
    <xf numFmtId="0" fontId="8" fillId="0" borderId="23" xfId="69" applyFont="1" applyBorder="1" applyAlignment="1">
      <alignment horizontal="center" vertical="center" wrapText="1"/>
      <protection/>
    </xf>
    <xf numFmtId="0" fontId="8" fillId="0" borderId="22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94"/>
  <sheetViews>
    <sheetView showGridLines="0" tabSelected="1" view="pageBreakPreview" zoomScaleSheetLayoutView="100" zoomScalePageLayoutView="0" workbookViewId="0" topLeftCell="I1">
      <selection activeCell="A11" sqref="A11:N1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1" t="s">
        <v>25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 t="s">
        <v>26</v>
      </c>
      <c r="M1" s="76"/>
      <c r="N1" s="76"/>
    </row>
    <row r="2" spans="1:14" ht="12">
      <c r="A2" s="77" t="s">
        <v>110</v>
      </c>
      <c r="B2" s="72"/>
      <c r="C2" s="73"/>
      <c r="D2" s="73"/>
      <c r="E2" s="73"/>
      <c r="F2" s="73"/>
      <c r="G2" s="73"/>
      <c r="H2" s="73"/>
      <c r="I2" s="73"/>
      <c r="J2" s="73"/>
      <c r="K2" s="74"/>
      <c r="L2" s="78" t="s">
        <v>130</v>
      </c>
      <c r="M2" s="76"/>
      <c r="N2" s="76"/>
    </row>
    <row r="3" spans="1:45" ht="12.75">
      <c r="A3" s="77" t="s">
        <v>111</v>
      </c>
      <c r="B3" s="72"/>
      <c r="C3" s="79"/>
      <c r="D3" s="80"/>
      <c r="E3" s="81"/>
      <c r="F3" s="82"/>
      <c r="G3" s="82"/>
      <c r="H3" s="82"/>
      <c r="I3" s="82"/>
      <c r="J3" s="82"/>
      <c r="K3" s="82"/>
      <c r="L3" s="78" t="s">
        <v>133</v>
      </c>
      <c r="M3" s="76"/>
      <c r="N3" s="76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7" t="s">
        <v>112</v>
      </c>
      <c r="B4" s="72"/>
      <c r="C4" s="79"/>
      <c r="D4" s="80"/>
      <c r="E4" s="81"/>
      <c r="F4" s="82"/>
      <c r="G4" s="82"/>
      <c r="H4" s="82"/>
      <c r="I4" s="82"/>
      <c r="J4" s="82"/>
      <c r="K4" s="82"/>
      <c r="L4" s="78" t="s">
        <v>131</v>
      </c>
      <c r="M4" s="76"/>
      <c r="N4" s="76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7" t="s">
        <v>113</v>
      </c>
      <c r="B5" s="72"/>
      <c r="C5" s="79"/>
      <c r="D5" s="80"/>
      <c r="E5" s="81"/>
      <c r="F5" s="82"/>
      <c r="G5" s="82"/>
      <c r="H5" s="82"/>
      <c r="I5" s="82"/>
      <c r="J5" s="82"/>
      <c r="K5" s="82"/>
      <c r="L5" s="78"/>
      <c r="M5" s="76"/>
      <c r="N5" s="76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8" t="s">
        <v>114</v>
      </c>
      <c r="B6" s="76"/>
      <c r="C6" s="79"/>
      <c r="D6" s="80"/>
      <c r="E6" s="81"/>
      <c r="F6" s="82"/>
      <c r="G6" s="82"/>
      <c r="H6" s="82"/>
      <c r="I6" s="82"/>
      <c r="J6" s="82"/>
      <c r="K6" s="82"/>
      <c r="L6" s="78" t="s">
        <v>132</v>
      </c>
      <c r="M6" s="76"/>
      <c r="N6" s="76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8" t="s">
        <v>115</v>
      </c>
      <c r="B7" s="76"/>
      <c r="C7" s="83"/>
      <c r="D7" s="83"/>
      <c r="E7" s="73"/>
      <c r="F7" s="73"/>
      <c r="G7" s="73"/>
      <c r="H7" s="73"/>
      <c r="I7" s="84"/>
      <c r="J7" s="84"/>
      <c r="K7" s="74"/>
      <c r="L7" s="78" t="s">
        <v>115</v>
      </c>
      <c r="M7" s="76"/>
      <c r="N7" s="76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8"/>
      <c r="B8" s="76"/>
      <c r="C8" s="83"/>
      <c r="D8" s="83"/>
      <c r="E8" s="73"/>
      <c r="F8" s="73"/>
      <c r="G8" s="73"/>
      <c r="H8" s="73"/>
      <c r="I8" s="84"/>
      <c r="J8" s="84"/>
      <c r="K8" s="74"/>
      <c r="L8" s="78"/>
      <c r="M8" s="76"/>
      <c r="N8" s="7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95" t="s">
        <v>116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107" t="s">
        <v>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91" t="s">
        <v>117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8" t="s">
        <v>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10" t="s">
        <v>43</v>
      </c>
      <c r="L16" s="11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9">
        <f>11710/1000</f>
        <v>11.71</v>
      </c>
      <c r="L17" s="109"/>
      <c r="M17" s="47" t="s">
        <v>9</v>
      </c>
      <c r="N17" s="48">
        <f>169929/1000</f>
        <v>169.929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9">
        <v>178.08</v>
      </c>
      <c r="L20" s="109"/>
      <c r="M20" s="19" t="s">
        <v>10</v>
      </c>
      <c r="N20" s="48">
        <v>178.08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9">
        <f>2146/1000</f>
        <v>2.146</v>
      </c>
      <c r="L21" s="109"/>
      <c r="M21" s="19" t="s">
        <v>9</v>
      </c>
      <c r="N21" s="48">
        <f>47895/1000</f>
        <v>47.895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129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101" t="s">
        <v>14</v>
      </c>
      <c r="E24" s="102"/>
      <c r="F24" s="103"/>
      <c r="G24" s="101" t="s">
        <v>15</v>
      </c>
      <c r="H24" s="102"/>
      <c r="I24" s="103"/>
      <c r="J24" s="98" t="s">
        <v>5</v>
      </c>
      <c r="K24" s="99"/>
      <c r="L24" s="100" t="s">
        <v>22</v>
      </c>
      <c r="M24" s="100"/>
      <c r="N24" s="100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104" t="s">
        <v>12</v>
      </c>
      <c r="E25" s="23" t="s">
        <v>20</v>
      </c>
      <c r="F25" s="23" t="s">
        <v>17</v>
      </c>
      <c r="G25" s="104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00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105"/>
      <c r="E26" s="17" t="s">
        <v>19</v>
      </c>
      <c r="F26" s="23" t="s">
        <v>18</v>
      </c>
      <c r="G26" s="105"/>
      <c r="H26" s="17" t="s">
        <v>19</v>
      </c>
      <c r="I26" s="23" t="s">
        <v>18</v>
      </c>
      <c r="J26" s="17" t="s">
        <v>19</v>
      </c>
      <c r="K26" s="23" t="s">
        <v>18</v>
      </c>
      <c r="L26" s="106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7" t="s">
        <v>50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39"/>
    </row>
    <row r="29" spans="1:45" ht="96">
      <c r="A29" s="60" t="s">
        <v>119</v>
      </c>
      <c r="B29" s="61" t="s">
        <v>54</v>
      </c>
      <c r="C29" s="62">
        <v>7.6</v>
      </c>
      <c r="D29" s="63">
        <v>82.2</v>
      </c>
      <c r="E29" s="63">
        <v>6.99</v>
      </c>
      <c r="F29" s="63" t="s">
        <v>55</v>
      </c>
      <c r="G29" s="63">
        <v>625</v>
      </c>
      <c r="H29" s="63">
        <v>53</v>
      </c>
      <c r="I29" s="63" t="s">
        <v>56</v>
      </c>
      <c r="J29" s="63">
        <v>22.32</v>
      </c>
      <c r="K29" s="64" t="s">
        <v>57</v>
      </c>
      <c r="L29" s="63">
        <v>4378</v>
      </c>
      <c r="M29" s="63">
        <v>1183</v>
      </c>
      <c r="N29" s="63" t="s">
        <v>58</v>
      </c>
      <c r="O29" s="65">
        <f>53+52</f>
        <v>105</v>
      </c>
      <c r="P29" s="66" t="s">
        <v>52</v>
      </c>
      <c r="Q29" s="65">
        <f>1183+1159</f>
        <v>2342</v>
      </c>
      <c r="R29" s="65">
        <v>625</v>
      </c>
      <c r="S29" s="65">
        <v>4378</v>
      </c>
      <c r="T29" s="66"/>
      <c r="U29" s="66"/>
      <c r="V29" s="65"/>
      <c r="W29" s="65"/>
      <c r="X29" s="66">
        <v>8359</v>
      </c>
      <c r="Y29" s="66"/>
      <c r="Z29" s="66"/>
      <c r="AA29" s="66"/>
      <c r="AB29" s="66"/>
      <c r="AC29" s="66"/>
      <c r="AD29" s="66"/>
      <c r="AE29" s="67">
        <v>1183</v>
      </c>
      <c r="AF29" s="67">
        <v>3195</v>
      </c>
      <c r="AG29" s="67">
        <v>1159</v>
      </c>
      <c r="AH29" s="67"/>
      <c r="AI29" s="65">
        <v>53</v>
      </c>
      <c r="AJ29" s="65">
        <v>572</v>
      </c>
      <c r="AK29" s="65">
        <v>52</v>
      </c>
      <c r="AL29" s="65"/>
      <c r="AM29" s="65">
        <v>4378</v>
      </c>
      <c r="AN29" s="65">
        <v>625</v>
      </c>
      <c r="AO29" s="68">
        <v>22.32</v>
      </c>
      <c r="AP29" s="68">
        <v>5.585</v>
      </c>
      <c r="AQ29" s="68">
        <v>22.287</v>
      </c>
      <c r="AR29" s="68" t="s">
        <v>23</v>
      </c>
      <c r="AS29" s="39"/>
    </row>
    <row r="30" spans="1:45" ht="12.75">
      <c r="A30" s="50" t="s">
        <v>23</v>
      </c>
      <c r="B30" s="51" t="s">
        <v>53</v>
      </c>
      <c r="C30" s="53" t="s">
        <v>23</v>
      </c>
      <c r="D30" s="54"/>
      <c r="E30" s="54"/>
      <c r="F30" s="54"/>
      <c r="G30" s="54">
        <v>841</v>
      </c>
      <c r="H30" s="54"/>
      <c r="I30" s="54"/>
      <c r="J30" s="54"/>
      <c r="K30" s="55"/>
      <c r="L30" s="54">
        <v>8359</v>
      </c>
      <c r="M30" s="54"/>
      <c r="N30" s="54"/>
      <c r="O30" s="56"/>
      <c r="P30" s="57"/>
      <c r="Q30" s="56"/>
      <c r="R30" s="56"/>
      <c r="S30" s="56"/>
      <c r="T30" s="57" t="s">
        <v>53</v>
      </c>
      <c r="U30" s="57"/>
      <c r="V30" s="56">
        <v>8359</v>
      </c>
      <c r="W30" s="56"/>
      <c r="X30" s="57"/>
      <c r="Y30" s="57">
        <v>841</v>
      </c>
      <c r="Z30" s="57"/>
      <c r="AA30" s="57"/>
      <c r="AB30" s="57"/>
      <c r="AC30" s="57"/>
      <c r="AD30" s="57"/>
      <c r="AE30" s="58"/>
      <c r="AF30" s="58"/>
      <c r="AG30" s="58"/>
      <c r="AH30" s="58"/>
      <c r="AI30" s="56"/>
      <c r="AJ30" s="56"/>
      <c r="AK30" s="56"/>
      <c r="AL30" s="56"/>
      <c r="AM30" s="56"/>
      <c r="AN30" s="56"/>
      <c r="AO30" s="59" t="s">
        <v>23</v>
      </c>
      <c r="AP30" s="59" t="s">
        <v>23</v>
      </c>
      <c r="AQ30" s="59" t="s">
        <v>23</v>
      </c>
      <c r="AR30" s="59" t="s">
        <v>23</v>
      </c>
      <c r="AS30" s="39"/>
    </row>
    <row r="31" spans="1:45" ht="96">
      <c r="A31" s="60" t="s">
        <v>120</v>
      </c>
      <c r="B31" s="61" t="s">
        <v>59</v>
      </c>
      <c r="C31" s="62">
        <v>19</v>
      </c>
      <c r="D31" s="63">
        <v>172.81</v>
      </c>
      <c r="E31" s="63">
        <v>30.53</v>
      </c>
      <c r="F31" s="63" t="s">
        <v>60</v>
      </c>
      <c r="G31" s="63">
        <v>3283</v>
      </c>
      <c r="H31" s="63">
        <v>580</v>
      </c>
      <c r="I31" s="63" t="s">
        <v>61</v>
      </c>
      <c r="J31" s="63">
        <v>22.32</v>
      </c>
      <c r="K31" s="64" t="s">
        <v>62</v>
      </c>
      <c r="L31" s="63">
        <v>28040</v>
      </c>
      <c r="M31" s="63">
        <v>12946</v>
      </c>
      <c r="N31" s="63" t="s">
        <v>63</v>
      </c>
      <c r="O31" s="65">
        <f>580+245</f>
        <v>825</v>
      </c>
      <c r="P31" s="66" t="s">
        <v>52</v>
      </c>
      <c r="Q31" s="65">
        <f>12946+5466</f>
        <v>18412</v>
      </c>
      <c r="R31" s="65">
        <v>3283</v>
      </c>
      <c r="S31" s="65">
        <v>28040</v>
      </c>
      <c r="T31" s="66"/>
      <c r="U31" s="66"/>
      <c r="V31" s="65"/>
      <c r="W31" s="65"/>
      <c r="X31" s="66">
        <v>59341</v>
      </c>
      <c r="Y31" s="66"/>
      <c r="Z31" s="66"/>
      <c r="AA31" s="66"/>
      <c r="AB31" s="66"/>
      <c r="AC31" s="66"/>
      <c r="AD31" s="66"/>
      <c r="AE31" s="67">
        <v>12946</v>
      </c>
      <c r="AF31" s="67">
        <v>15094</v>
      </c>
      <c r="AG31" s="67">
        <v>5466</v>
      </c>
      <c r="AH31" s="67"/>
      <c r="AI31" s="65">
        <v>580</v>
      </c>
      <c r="AJ31" s="65">
        <v>2703</v>
      </c>
      <c r="AK31" s="65">
        <v>245</v>
      </c>
      <c r="AL31" s="65"/>
      <c r="AM31" s="65">
        <v>28040</v>
      </c>
      <c r="AN31" s="65">
        <v>3283</v>
      </c>
      <c r="AO31" s="68">
        <v>22.32</v>
      </c>
      <c r="AP31" s="68">
        <v>5.584</v>
      </c>
      <c r="AQ31" s="68">
        <v>22.309</v>
      </c>
      <c r="AR31" s="68" t="s">
        <v>23</v>
      </c>
      <c r="AS31" s="39"/>
    </row>
    <row r="32" spans="1:45" ht="12.75">
      <c r="A32" s="50" t="s">
        <v>23</v>
      </c>
      <c r="B32" s="51" t="s">
        <v>53</v>
      </c>
      <c r="C32" s="53" t="s">
        <v>23</v>
      </c>
      <c r="D32" s="54"/>
      <c r="E32" s="54"/>
      <c r="F32" s="54"/>
      <c r="G32" s="54">
        <v>4975</v>
      </c>
      <c r="H32" s="54"/>
      <c r="I32" s="54"/>
      <c r="J32" s="54"/>
      <c r="K32" s="55"/>
      <c r="L32" s="54">
        <v>59341</v>
      </c>
      <c r="M32" s="54"/>
      <c r="N32" s="54"/>
      <c r="O32" s="56"/>
      <c r="P32" s="57"/>
      <c r="Q32" s="56"/>
      <c r="R32" s="56"/>
      <c r="S32" s="56"/>
      <c r="T32" s="57" t="s">
        <v>53</v>
      </c>
      <c r="U32" s="57"/>
      <c r="V32" s="56">
        <v>59341</v>
      </c>
      <c r="W32" s="56"/>
      <c r="X32" s="57"/>
      <c r="Y32" s="57">
        <v>4975</v>
      </c>
      <c r="Z32" s="57"/>
      <c r="AA32" s="57"/>
      <c r="AB32" s="57"/>
      <c r="AC32" s="57"/>
      <c r="AD32" s="57"/>
      <c r="AE32" s="58"/>
      <c r="AF32" s="58"/>
      <c r="AG32" s="58"/>
      <c r="AH32" s="58"/>
      <c r="AI32" s="56"/>
      <c r="AJ32" s="56"/>
      <c r="AK32" s="56"/>
      <c r="AL32" s="56"/>
      <c r="AM32" s="56"/>
      <c r="AN32" s="56"/>
      <c r="AO32" s="59" t="s">
        <v>23</v>
      </c>
      <c r="AP32" s="59" t="s">
        <v>23</v>
      </c>
      <c r="AQ32" s="59" t="s">
        <v>23</v>
      </c>
      <c r="AR32" s="59" t="s">
        <v>23</v>
      </c>
      <c r="AS32" s="39"/>
    </row>
    <row r="33" spans="1:45" ht="84">
      <c r="A33" s="60" t="s">
        <v>121</v>
      </c>
      <c r="B33" s="61" t="s">
        <v>64</v>
      </c>
      <c r="C33" s="62">
        <v>5</v>
      </c>
      <c r="D33" s="63">
        <v>24.64</v>
      </c>
      <c r="E33" s="63" t="s">
        <v>65</v>
      </c>
      <c r="F33" s="63"/>
      <c r="G33" s="63">
        <v>123</v>
      </c>
      <c r="H33" s="63" t="s">
        <v>66</v>
      </c>
      <c r="I33" s="63"/>
      <c r="J33" s="63" t="s">
        <v>67</v>
      </c>
      <c r="K33" s="64"/>
      <c r="L33" s="63">
        <v>458</v>
      </c>
      <c r="M33" s="63" t="s">
        <v>68</v>
      </c>
      <c r="N33" s="63"/>
      <c r="O33" s="65">
        <f>0+0</f>
        <v>0</v>
      </c>
      <c r="P33" s="66" t="s">
        <v>69</v>
      </c>
      <c r="Q33" s="65">
        <f>0+0</f>
        <v>0</v>
      </c>
      <c r="R33" s="65">
        <v>123</v>
      </c>
      <c r="S33" s="65">
        <v>458</v>
      </c>
      <c r="T33" s="66"/>
      <c r="U33" s="66"/>
      <c r="V33" s="65"/>
      <c r="W33" s="65"/>
      <c r="X33" s="66">
        <v>458</v>
      </c>
      <c r="Y33" s="66"/>
      <c r="Z33" s="66"/>
      <c r="AA33" s="66"/>
      <c r="AB33" s="66"/>
      <c r="AC33" s="66"/>
      <c r="AD33" s="66"/>
      <c r="AE33" s="67"/>
      <c r="AF33" s="67"/>
      <c r="AG33" s="67"/>
      <c r="AH33" s="67">
        <v>458</v>
      </c>
      <c r="AI33" s="65"/>
      <c r="AJ33" s="65"/>
      <c r="AK33" s="65"/>
      <c r="AL33" s="65">
        <v>123</v>
      </c>
      <c r="AM33" s="65">
        <v>458</v>
      </c>
      <c r="AN33" s="65">
        <v>123</v>
      </c>
      <c r="AO33" s="68" t="s">
        <v>23</v>
      </c>
      <c r="AP33" s="68" t="s">
        <v>23</v>
      </c>
      <c r="AQ33" s="68" t="s">
        <v>23</v>
      </c>
      <c r="AR33" s="68">
        <v>3.725</v>
      </c>
      <c r="AS33" s="39"/>
    </row>
    <row r="34" spans="1:45" ht="84">
      <c r="A34" s="60" t="s">
        <v>122</v>
      </c>
      <c r="B34" s="61" t="s">
        <v>70</v>
      </c>
      <c r="C34" s="62">
        <v>0.15</v>
      </c>
      <c r="D34" s="63">
        <v>280.97</v>
      </c>
      <c r="E34" s="63">
        <v>280.97</v>
      </c>
      <c r="F34" s="63"/>
      <c r="G34" s="63">
        <v>42</v>
      </c>
      <c r="H34" s="63">
        <v>42</v>
      </c>
      <c r="I34" s="63"/>
      <c r="J34" s="63">
        <v>22.32</v>
      </c>
      <c r="K34" s="64"/>
      <c r="L34" s="63">
        <v>937</v>
      </c>
      <c r="M34" s="63">
        <v>937</v>
      </c>
      <c r="N34" s="63"/>
      <c r="O34" s="65">
        <f>42+0</f>
        <v>42</v>
      </c>
      <c r="P34" s="66" t="s">
        <v>52</v>
      </c>
      <c r="Q34" s="65">
        <f>937+0</f>
        <v>937</v>
      </c>
      <c r="R34" s="65">
        <v>42</v>
      </c>
      <c r="S34" s="65">
        <v>937</v>
      </c>
      <c r="T34" s="66"/>
      <c r="U34" s="66"/>
      <c r="V34" s="65"/>
      <c r="W34" s="65"/>
      <c r="X34" s="66">
        <v>2530</v>
      </c>
      <c r="Y34" s="66"/>
      <c r="Z34" s="66"/>
      <c r="AA34" s="66"/>
      <c r="AB34" s="66"/>
      <c r="AC34" s="66"/>
      <c r="AD34" s="66"/>
      <c r="AE34" s="67">
        <v>937</v>
      </c>
      <c r="AF34" s="67"/>
      <c r="AG34" s="67"/>
      <c r="AH34" s="67"/>
      <c r="AI34" s="65">
        <v>42</v>
      </c>
      <c r="AJ34" s="65"/>
      <c r="AK34" s="65"/>
      <c r="AL34" s="65"/>
      <c r="AM34" s="65">
        <v>937</v>
      </c>
      <c r="AN34" s="65">
        <v>42</v>
      </c>
      <c r="AO34" s="68">
        <v>22.32</v>
      </c>
      <c r="AP34" s="68" t="s">
        <v>23</v>
      </c>
      <c r="AQ34" s="68" t="s">
        <v>23</v>
      </c>
      <c r="AR34" s="68" t="s">
        <v>23</v>
      </c>
      <c r="AS34" s="39"/>
    </row>
    <row r="35" spans="1:45" ht="12.75">
      <c r="A35" s="50" t="s">
        <v>23</v>
      </c>
      <c r="B35" s="51" t="s">
        <v>53</v>
      </c>
      <c r="C35" s="53" t="s">
        <v>23</v>
      </c>
      <c r="D35" s="54"/>
      <c r="E35" s="54"/>
      <c r="F35" s="54"/>
      <c r="G35" s="54">
        <v>128</v>
      </c>
      <c r="H35" s="54"/>
      <c r="I35" s="54"/>
      <c r="J35" s="54"/>
      <c r="K35" s="55"/>
      <c r="L35" s="54">
        <v>2530</v>
      </c>
      <c r="M35" s="54"/>
      <c r="N35" s="54"/>
      <c r="O35" s="56"/>
      <c r="P35" s="57"/>
      <c r="Q35" s="56"/>
      <c r="R35" s="56"/>
      <c r="S35" s="56"/>
      <c r="T35" s="57" t="s">
        <v>53</v>
      </c>
      <c r="U35" s="57"/>
      <c r="V35" s="56">
        <v>2530</v>
      </c>
      <c r="W35" s="56"/>
      <c r="X35" s="57"/>
      <c r="Y35" s="57">
        <v>128</v>
      </c>
      <c r="Z35" s="57"/>
      <c r="AA35" s="57"/>
      <c r="AB35" s="57"/>
      <c r="AC35" s="57"/>
      <c r="AD35" s="57"/>
      <c r="AE35" s="58"/>
      <c r="AF35" s="58"/>
      <c r="AG35" s="58"/>
      <c r="AH35" s="58"/>
      <c r="AI35" s="56"/>
      <c r="AJ35" s="56"/>
      <c r="AK35" s="56"/>
      <c r="AL35" s="56"/>
      <c r="AM35" s="56"/>
      <c r="AN35" s="56"/>
      <c r="AO35" s="59" t="s">
        <v>23</v>
      </c>
      <c r="AP35" s="59" t="s">
        <v>23</v>
      </c>
      <c r="AQ35" s="59" t="s">
        <v>23</v>
      </c>
      <c r="AR35" s="59" t="s">
        <v>23</v>
      </c>
      <c r="AS35" s="39"/>
    </row>
    <row r="36" spans="1:45" ht="84">
      <c r="A36" s="60" t="s">
        <v>123</v>
      </c>
      <c r="B36" s="61" t="s">
        <v>71</v>
      </c>
      <c r="C36" s="62">
        <v>0.9</v>
      </c>
      <c r="D36" s="63">
        <v>40.11</v>
      </c>
      <c r="E36" s="63">
        <v>40.11</v>
      </c>
      <c r="F36" s="63"/>
      <c r="G36" s="63">
        <v>36</v>
      </c>
      <c r="H36" s="63">
        <v>36</v>
      </c>
      <c r="I36" s="63"/>
      <c r="J36" s="63">
        <v>22.32</v>
      </c>
      <c r="K36" s="64"/>
      <c r="L36" s="63">
        <v>804</v>
      </c>
      <c r="M36" s="63">
        <v>804</v>
      </c>
      <c r="N36" s="63"/>
      <c r="O36" s="65">
        <f>36+0</f>
        <v>36</v>
      </c>
      <c r="P36" s="66" t="s">
        <v>52</v>
      </c>
      <c r="Q36" s="65">
        <f>804+0</f>
        <v>804</v>
      </c>
      <c r="R36" s="65">
        <v>36</v>
      </c>
      <c r="S36" s="65">
        <v>804</v>
      </c>
      <c r="T36" s="66"/>
      <c r="U36" s="66"/>
      <c r="V36" s="65"/>
      <c r="W36" s="65"/>
      <c r="X36" s="66">
        <v>2171</v>
      </c>
      <c r="Y36" s="66"/>
      <c r="Z36" s="66"/>
      <c r="AA36" s="66"/>
      <c r="AB36" s="66"/>
      <c r="AC36" s="66"/>
      <c r="AD36" s="66"/>
      <c r="AE36" s="67">
        <v>804</v>
      </c>
      <c r="AF36" s="67"/>
      <c r="AG36" s="67"/>
      <c r="AH36" s="67"/>
      <c r="AI36" s="65">
        <v>36</v>
      </c>
      <c r="AJ36" s="65"/>
      <c r="AK36" s="65"/>
      <c r="AL36" s="65"/>
      <c r="AM36" s="65">
        <v>804</v>
      </c>
      <c r="AN36" s="65">
        <v>36</v>
      </c>
      <c r="AO36" s="68">
        <v>22.32</v>
      </c>
      <c r="AP36" s="68" t="s">
        <v>23</v>
      </c>
      <c r="AQ36" s="68" t="s">
        <v>23</v>
      </c>
      <c r="AR36" s="68" t="s">
        <v>23</v>
      </c>
      <c r="AS36" s="39"/>
    </row>
    <row r="37" spans="1:45" ht="12.75">
      <c r="A37" s="50" t="s">
        <v>23</v>
      </c>
      <c r="B37" s="51" t="s">
        <v>53</v>
      </c>
      <c r="C37" s="53" t="s">
        <v>23</v>
      </c>
      <c r="D37" s="54"/>
      <c r="E37" s="54"/>
      <c r="F37" s="54"/>
      <c r="G37" s="54">
        <v>109</v>
      </c>
      <c r="H37" s="54"/>
      <c r="I37" s="54"/>
      <c r="J37" s="54"/>
      <c r="K37" s="55"/>
      <c r="L37" s="54">
        <v>2171</v>
      </c>
      <c r="M37" s="54"/>
      <c r="N37" s="54"/>
      <c r="O37" s="56"/>
      <c r="P37" s="57"/>
      <c r="Q37" s="56"/>
      <c r="R37" s="56"/>
      <c r="S37" s="56"/>
      <c r="T37" s="57" t="s">
        <v>53</v>
      </c>
      <c r="U37" s="57"/>
      <c r="V37" s="56">
        <v>2171</v>
      </c>
      <c r="W37" s="56"/>
      <c r="X37" s="57"/>
      <c r="Y37" s="57">
        <v>109</v>
      </c>
      <c r="Z37" s="57"/>
      <c r="AA37" s="57"/>
      <c r="AB37" s="57"/>
      <c r="AC37" s="57"/>
      <c r="AD37" s="57"/>
      <c r="AE37" s="58"/>
      <c r="AF37" s="58"/>
      <c r="AG37" s="58"/>
      <c r="AH37" s="58"/>
      <c r="AI37" s="56"/>
      <c r="AJ37" s="56"/>
      <c r="AK37" s="56"/>
      <c r="AL37" s="56"/>
      <c r="AM37" s="56"/>
      <c r="AN37" s="56"/>
      <c r="AO37" s="59" t="s">
        <v>23</v>
      </c>
      <c r="AP37" s="59" t="s">
        <v>23</v>
      </c>
      <c r="AQ37" s="59" t="s">
        <v>23</v>
      </c>
      <c r="AR37" s="59" t="s">
        <v>23</v>
      </c>
      <c r="AS37" s="39"/>
    </row>
    <row r="38" spans="1:45" ht="21" customHeight="1">
      <c r="A38" s="89" t="s">
        <v>72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39"/>
    </row>
    <row r="39" spans="1:45" ht="96">
      <c r="A39" s="60" t="s">
        <v>124</v>
      </c>
      <c r="B39" s="61" t="s">
        <v>73</v>
      </c>
      <c r="C39" s="62">
        <v>1.1</v>
      </c>
      <c r="D39" s="63">
        <v>36.43</v>
      </c>
      <c r="E39" s="63">
        <v>36.43</v>
      </c>
      <c r="F39" s="63"/>
      <c r="G39" s="63">
        <v>40</v>
      </c>
      <c r="H39" s="63">
        <v>40</v>
      </c>
      <c r="I39" s="63"/>
      <c r="J39" s="63">
        <v>22.32</v>
      </c>
      <c r="K39" s="64"/>
      <c r="L39" s="63">
        <v>893</v>
      </c>
      <c r="M39" s="63">
        <v>893</v>
      </c>
      <c r="N39" s="63"/>
      <c r="O39" s="65">
        <f>40+0</f>
        <v>40</v>
      </c>
      <c r="P39" s="66" t="s">
        <v>52</v>
      </c>
      <c r="Q39" s="65">
        <f>893+0</f>
        <v>893</v>
      </c>
      <c r="R39" s="65">
        <v>40</v>
      </c>
      <c r="S39" s="65">
        <v>893</v>
      </c>
      <c r="T39" s="66"/>
      <c r="U39" s="66"/>
      <c r="V39" s="65"/>
      <c r="W39" s="65"/>
      <c r="X39" s="66">
        <v>2411</v>
      </c>
      <c r="Y39" s="66"/>
      <c r="Z39" s="66"/>
      <c r="AA39" s="66"/>
      <c r="AB39" s="66"/>
      <c r="AC39" s="66"/>
      <c r="AD39" s="66"/>
      <c r="AE39" s="67">
        <v>893</v>
      </c>
      <c r="AF39" s="67"/>
      <c r="AG39" s="67"/>
      <c r="AH39" s="67"/>
      <c r="AI39" s="65">
        <v>40</v>
      </c>
      <c r="AJ39" s="65"/>
      <c r="AK39" s="65"/>
      <c r="AL39" s="65"/>
      <c r="AM39" s="65">
        <v>893</v>
      </c>
      <c r="AN39" s="65">
        <v>40</v>
      </c>
      <c r="AO39" s="68">
        <v>22.32</v>
      </c>
      <c r="AP39" s="68" t="s">
        <v>23</v>
      </c>
      <c r="AQ39" s="68" t="s">
        <v>23</v>
      </c>
      <c r="AR39" s="68" t="s">
        <v>23</v>
      </c>
      <c r="AS39" s="39"/>
    </row>
    <row r="40" spans="1:45" ht="12.75">
      <c r="A40" s="50" t="s">
        <v>23</v>
      </c>
      <c r="B40" s="51" t="s">
        <v>53</v>
      </c>
      <c r="C40" s="53" t="s">
        <v>23</v>
      </c>
      <c r="D40" s="54"/>
      <c r="E40" s="54"/>
      <c r="F40" s="54"/>
      <c r="G40" s="54">
        <v>122</v>
      </c>
      <c r="H40" s="54"/>
      <c r="I40" s="54"/>
      <c r="J40" s="54"/>
      <c r="K40" s="55"/>
      <c r="L40" s="54">
        <v>2411</v>
      </c>
      <c r="M40" s="54"/>
      <c r="N40" s="54"/>
      <c r="O40" s="56"/>
      <c r="P40" s="57"/>
      <c r="Q40" s="56"/>
      <c r="R40" s="56"/>
      <c r="S40" s="56"/>
      <c r="T40" s="57" t="s">
        <v>53</v>
      </c>
      <c r="U40" s="57"/>
      <c r="V40" s="56">
        <v>2411</v>
      </c>
      <c r="W40" s="56"/>
      <c r="X40" s="57"/>
      <c r="Y40" s="57">
        <v>122</v>
      </c>
      <c r="Z40" s="57"/>
      <c r="AA40" s="57"/>
      <c r="AB40" s="57"/>
      <c r="AC40" s="57"/>
      <c r="AD40" s="57"/>
      <c r="AE40" s="58"/>
      <c r="AF40" s="58"/>
      <c r="AG40" s="58"/>
      <c r="AH40" s="58"/>
      <c r="AI40" s="56"/>
      <c r="AJ40" s="56"/>
      <c r="AK40" s="56"/>
      <c r="AL40" s="56"/>
      <c r="AM40" s="56"/>
      <c r="AN40" s="56"/>
      <c r="AO40" s="59" t="s">
        <v>23</v>
      </c>
      <c r="AP40" s="59" t="s">
        <v>23</v>
      </c>
      <c r="AQ40" s="59" t="s">
        <v>23</v>
      </c>
      <c r="AR40" s="59" t="s">
        <v>23</v>
      </c>
      <c r="AS40" s="39"/>
    </row>
    <row r="41" spans="1:45" ht="21" customHeight="1">
      <c r="A41" s="89" t="s">
        <v>74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39"/>
    </row>
    <row r="42" spans="1:45" ht="96">
      <c r="A42" s="60" t="s">
        <v>125</v>
      </c>
      <c r="B42" s="61" t="s">
        <v>75</v>
      </c>
      <c r="C42" s="62">
        <v>35.98</v>
      </c>
      <c r="D42" s="63">
        <v>30.53</v>
      </c>
      <c r="E42" s="63">
        <v>30.53</v>
      </c>
      <c r="F42" s="63"/>
      <c r="G42" s="63">
        <v>1098</v>
      </c>
      <c r="H42" s="63">
        <v>1098</v>
      </c>
      <c r="I42" s="63"/>
      <c r="J42" s="63">
        <v>22.32</v>
      </c>
      <c r="K42" s="64"/>
      <c r="L42" s="63">
        <v>24507</v>
      </c>
      <c r="M42" s="63">
        <v>24507</v>
      </c>
      <c r="N42" s="63"/>
      <c r="O42" s="65">
        <f>1098+0</f>
        <v>1098</v>
      </c>
      <c r="P42" s="66" t="s">
        <v>52</v>
      </c>
      <c r="Q42" s="65">
        <f>24507+0</f>
        <v>24507</v>
      </c>
      <c r="R42" s="65">
        <v>1098</v>
      </c>
      <c r="S42" s="65">
        <v>24507</v>
      </c>
      <c r="T42" s="66"/>
      <c r="U42" s="66"/>
      <c r="V42" s="65"/>
      <c r="W42" s="65"/>
      <c r="X42" s="66">
        <v>66169</v>
      </c>
      <c r="Y42" s="66"/>
      <c r="Z42" s="66"/>
      <c r="AA42" s="66"/>
      <c r="AB42" s="66"/>
      <c r="AC42" s="66"/>
      <c r="AD42" s="66"/>
      <c r="AE42" s="67">
        <v>24507</v>
      </c>
      <c r="AF42" s="67"/>
      <c r="AG42" s="67"/>
      <c r="AH42" s="67"/>
      <c r="AI42" s="65">
        <v>1098</v>
      </c>
      <c r="AJ42" s="65"/>
      <c r="AK42" s="65"/>
      <c r="AL42" s="65"/>
      <c r="AM42" s="65">
        <v>24507</v>
      </c>
      <c r="AN42" s="65">
        <v>1098</v>
      </c>
      <c r="AO42" s="68">
        <v>22.32</v>
      </c>
      <c r="AP42" s="68" t="s">
        <v>23</v>
      </c>
      <c r="AQ42" s="68" t="s">
        <v>23</v>
      </c>
      <c r="AR42" s="68" t="s">
        <v>23</v>
      </c>
      <c r="AS42" s="39"/>
    </row>
    <row r="43" spans="1:45" ht="12.75">
      <c r="A43" s="50" t="s">
        <v>23</v>
      </c>
      <c r="B43" s="51" t="s">
        <v>53</v>
      </c>
      <c r="C43" s="53" t="s">
        <v>23</v>
      </c>
      <c r="D43" s="54"/>
      <c r="E43" s="54"/>
      <c r="F43" s="54"/>
      <c r="G43" s="54">
        <v>3349</v>
      </c>
      <c r="H43" s="54"/>
      <c r="I43" s="54"/>
      <c r="J43" s="54"/>
      <c r="K43" s="55"/>
      <c r="L43" s="54">
        <v>66169</v>
      </c>
      <c r="M43" s="54"/>
      <c r="N43" s="54"/>
      <c r="O43" s="56"/>
      <c r="P43" s="57"/>
      <c r="Q43" s="56"/>
      <c r="R43" s="56"/>
      <c r="S43" s="56"/>
      <c r="T43" s="57" t="s">
        <v>53</v>
      </c>
      <c r="U43" s="57"/>
      <c r="V43" s="56">
        <v>66169</v>
      </c>
      <c r="W43" s="56"/>
      <c r="X43" s="57"/>
      <c r="Y43" s="57">
        <v>3349</v>
      </c>
      <c r="Z43" s="57"/>
      <c r="AA43" s="57"/>
      <c r="AB43" s="57"/>
      <c r="AC43" s="57"/>
      <c r="AD43" s="57"/>
      <c r="AE43" s="58"/>
      <c r="AF43" s="58"/>
      <c r="AG43" s="58"/>
      <c r="AH43" s="58"/>
      <c r="AI43" s="56"/>
      <c r="AJ43" s="56"/>
      <c r="AK43" s="56"/>
      <c r="AL43" s="56"/>
      <c r="AM43" s="56"/>
      <c r="AN43" s="56"/>
      <c r="AO43" s="59" t="s">
        <v>23</v>
      </c>
      <c r="AP43" s="59" t="s">
        <v>23</v>
      </c>
      <c r="AQ43" s="59" t="s">
        <v>23</v>
      </c>
      <c r="AR43" s="59" t="s">
        <v>23</v>
      </c>
      <c r="AS43" s="39"/>
    </row>
    <row r="44" spans="1:45" ht="21" customHeight="1">
      <c r="A44" s="89" t="s">
        <v>76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39"/>
    </row>
    <row r="45" spans="1:45" ht="96">
      <c r="A45" s="60" t="s">
        <v>126</v>
      </c>
      <c r="B45" s="61" t="s">
        <v>77</v>
      </c>
      <c r="C45" s="62">
        <v>3</v>
      </c>
      <c r="D45" s="63">
        <v>38.66</v>
      </c>
      <c r="E45" s="63"/>
      <c r="F45" s="63">
        <v>38.66</v>
      </c>
      <c r="G45" s="63">
        <v>116</v>
      </c>
      <c r="H45" s="63"/>
      <c r="I45" s="63">
        <v>116</v>
      </c>
      <c r="J45" s="63"/>
      <c r="K45" s="64">
        <v>12.875</v>
      </c>
      <c r="L45" s="63">
        <v>1494</v>
      </c>
      <c r="M45" s="63"/>
      <c r="N45" s="63">
        <v>1494</v>
      </c>
      <c r="O45" s="65">
        <f>0+0</f>
        <v>0</v>
      </c>
      <c r="P45" s="66" t="s">
        <v>52</v>
      </c>
      <c r="Q45" s="65">
        <f>0+0</f>
        <v>0</v>
      </c>
      <c r="R45" s="65">
        <v>116</v>
      </c>
      <c r="S45" s="65">
        <v>1494</v>
      </c>
      <c r="T45" s="66"/>
      <c r="U45" s="66"/>
      <c r="V45" s="65"/>
      <c r="W45" s="65"/>
      <c r="X45" s="66">
        <v>1494</v>
      </c>
      <c r="Y45" s="66"/>
      <c r="Z45" s="66"/>
      <c r="AA45" s="66"/>
      <c r="AB45" s="66"/>
      <c r="AC45" s="66"/>
      <c r="AD45" s="66"/>
      <c r="AE45" s="67"/>
      <c r="AF45" s="67">
        <v>1494</v>
      </c>
      <c r="AG45" s="67"/>
      <c r="AH45" s="67"/>
      <c r="AI45" s="65"/>
      <c r="AJ45" s="65">
        <v>116</v>
      </c>
      <c r="AK45" s="65"/>
      <c r="AL45" s="65"/>
      <c r="AM45" s="65">
        <v>1494</v>
      </c>
      <c r="AN45" s="65">
        <v>116</v>
      </c>
      <c r="AO45" s="68" t="s">
        <v>23</v>
      </c>
      <c r="AP45" s="68">
        <v>12.875</v>
      </c>
      <c r="AQ45" s="68" t="s">
        <v>23</v>
      </c>
      <c r="AR45" s="68" t="s">
        <v>23</v>
      </c>
      <c r="AS45" s="39"/>
    </row>
    <row r="46" spans="1:45" ht="12.75">
      <c r="A46" s="50" t="s">
        <v>23</v>
      </c>
      <c r="B46" s="51" t="s">
        <v>53</v>
      </c>
      <c r="C46" s="53" t="s">
        <v>23</v>
      </c>
      <c r="D46" s="54"/>
      <c r="E46" s="54"/>
      <c r="F46" s="54"/>
      <c r="G46" s="54">
        <v>116</v>
      </c>
      <c r="H46" s="54"/>
      <c r="I46" s="54"/>
      <c r="J46" s="54"/>
      <c r="K46" s="55"/>
      <c r="L46" s="54">
        <v>1494</v>
      </c>
      <c r="M46" s="54"/>
      <c r="N46" s="54"/>
      <c r="O46" s="56"/>
      <c r="P46" s="57"/>
      <c r="Q46" s="56"/>
      <c r="R46" s="56"/>
      <c r="S46" s="56"/>
      <c r="T46" s="57" t="s">
        <v>53</v>
      </c>
      <c r="U46" s="57"/>
      <c r="V46" s="56">
        <v>1494</v>
      </c>
      <c r="W46" s="56"/>
      <c r="X46" s="57"/>
      <c r="Y46" s="57">
        <v>116</v>
      </c>
      <c r="Z46" s="57"/>
      <c r="AA46" s="57"/>
      <c r="AB46" s="57"/>
      <c r="AC46" s="57"/>
      <c r="AD46" s="57"/>
      <c r="AE46" s="58"/>
      <c r="AF46" s="58"/>
      <c r="AG46" s="58"/>
      <c r="AH46" s="58"/>
      <c r="AI46" s="56"/>
      <c r="AJ46" s="56"/>
      <c r="AK46" s="56"/>
      <c r="AL46" s="56"/>
      <c r="AM46" s="56"/>
      <c r="AN46" s="56"/>
      <c r="AO46" s="59" t="s">
        <v>23</v>
      </c>
      <c r="AP46" s="59" t="s">
        <v>23</v>
      </c>
      <c r="AQ46" s="59" t="s">
        <v>23</v>
      </c>
      <c r="AR46" s="59" t="s">
        <v>23</v>
      </c>
      <c r="AS46" s="39"/>
    </row>
    <row r="47" spans="1:45" ht="108">
      <c r="A47" s="60" t="s">
        <v>127</v>
      </c>
      <c r="B47" s="61" t="s">
        <v>78</v>
      </c>
      <c r="C47" s="62">
        <v>3</v>
      </c>
      <c r="D47" s="63">
        <v>11.56</v>
      </c>
      <c r="E47" s="63"/>
      <c r="F47" s="63">
        <v>11.56</v>
      </c>
      <c r="G47" s="63">
        <v>35</v>
      </c>
      <c r="H47" s="63"/>
      <c r="I47" s="63">
        <v>35</v>
      </c>
      <c r="J47" s="63"/>
      <c r="K47" s="64">
        <v>10.056</v>
      </c>
      <c r="L47" s="63">
        <v>352</v>
      </c>
      <c r="M47" s="63"/>
      <c r="N47" s="63">
        <v>352</v>
      </c>
      <c r="O47" s="65">
        <f>0+0</f>
        <v>0</v>
      </c>
      <c r="P47" s="66" t="s">
        <v>52</v>
      </c>
      <c r="Q47" s="65">
        <f>0+0</f>
        <v>0</v>
      </c>
      <c r="R47" s="65">
        <v>35</v>
      </c>
      <c r="S47" s="65">
        <v>352</v>
      </c>
      <c r="T47" s="66"/>
      <c r="U47" s="66"/>
      <c r="V47" s="65"/>
      <c r="W47" s="65"/>
      <c r="X47" s="66">
        <v>352</v>
      </c>
      <c r="Y47" s="66"/>
      <c r="Z47" s="66"/>
      <c r="AA47" s="66"/>
      <c r="AB47" s="66"/>
      <c r="AC47" s="66"/>
      <c r="AD47" s="66"/>
      <c r="AE47" s="67"/>
      <c r="AF47" s="67">
        <v>352</v>
      </c>
      <c r="AG47" s="67"/>
      <c r="AH47" s="67"/>
      <c r="AI47" s="65"/>
      <c r="AJ47" s="65">
        <v>35</v>
      </c>
      <c r="AK47" s="65"/>
      <c r="AL47" s="65"/>
      <c r="AM47" s="65">
        <v>352</v>
      </c>
      <c r="AN47" s="65">
        <v>35</v>
      </c>
      <c r="AO47" s="68" t="s">
        <v>23</v>
      </c>
      <c r="AP47" s="68">
        <v>10.056</v>
      </c>
      <c r="AQ47" s="68" t="s">
        <v>23</v>
      </c>
      <c r="AR47" s="68" t="s">
        <v>23</v>
      </c>
      <c r="AS47" s="39"/>
    </row>
    <row r="48" spans="1:45" ht="12.75">
      <c r="A48" s="50" t="s">
        <v>23</v>
      </c>
      <c r="B48" s="51" t="s">
        <v>53</v>
      </c>
      <c r="C48" s="53" t="s">
        <v>23</v>
      </c>
      <c r="D48" s="54"/>
      <c r="E48" s="54"/>
      <c r="F48" s="54"/>
      <c r="G48" s="54">
        <v>35</v>
      </c>
      <c r="H48" s="54"/>
      <c r="I48" s="54"/>
      <c r="J48" s="54"/>
      <c r="K48" s="55"/>
      <c r="L48" s="54">
        <v>352</v>
      </c>
      <c r="M48" s="54"/>
      <c r="N48" s="54"/>
      <c r="O48" s="56"/>
      <c r="P48" s="57"/>
      <c r="Q48" s="56"/>
      <c r="R48" s="56"/>
      <c r="S48" s="56"/>
      <c r="T48" s="57" t="s">
        <v>53</v>
      </c>
      <c r="U48" s="57"/>
      <c r="V48" s="56">
        <v>352</v>
      </c>
      <c r="W48" s="56"/>
      <c r="X48" s="57"/>
      <c r="Y48" s="57">
        <v>35</v>
      </c>
      <c r="Z48" s="57"/>
      <c r="AA48" s="57"/>
      <c r="AB48" s="57"/>
      <c r="AC48" s="57"/>
      <c r="AD48" s="57"/>
      <c r="AE48" s="58"/>
      <c r="AF48" s="58"/>
      <c r="AG48" s="58"/>
      <c r="AH48" s="58"/>
      <c r="AI48" s="56"/>
      <c r="AJ48" s="56"/>
      <c r="AK48" s="56"/>
      <c r="AL48" s="56"/>
      <c r="AM48" s="56"/>
      <c r="AN48" s="56"/>
      <c r="AO48" s="59" t="s">
        <v>23</v>
      </c>
      <c r="AP48" s="59" t="s">
        <v>23</v>
      </c>
      <c r="AQ48" s="59" t="s">
        <v>23</v>
      </c>
      <c r="AR48" s="59" t="s">
        <v>23</v>
      </c>
      <c r="AS48" s="39"/>
    </row>
    <row r="49" spans="1:45" ht="84">
      <c r="A49" s="60" t="s">
        <v>128</v>
      </c>
      <c r="B49" s="61" t="s">
        <v>79</v>
      </c>
      <c r="C49" s="62">
        <v>5</v>
      </c>
      <c r="D49" s="63">
        <v>25.49</v>
      </c>
      <c r="E49" s="63" t="s">
        <v>80</v>
      </c>
      <c r="F49" s="63"/>
      <c r="G49" s="63">
        <v>127</v>
      </c>
      <c r="H49" s="63" t="s">
        <v>81</v>
      </c>
      <c r="I49" s="63"/>
      <c r="J49" s="63" t="s">
        <v>82</v>
      </c>
      <c r="K49" s="64"/>
      <c r="L49" s="63">
        <v>718</v>
      </c>
      <c r="M49" s="63" t="s">
        <v>83</v>
      </c>
      <c r="N49" s="63"/>
      <c r="O49" s="65">
        <f>0+0</f>
        <v>0</v>
      </c>
      <c r="P49" s="66" t="s">
        <v>69</v>
      </c>
      <c r="Q49" s="65">
        <f>0+0</f>
        <v>0</v>
      </c>
      <c r="R49" s="65">
        <v>127</v>
      </c>
      <c r="S49" s="65">
        <v>718</v>
      </c>
      <c r="T49" s="66"/>
      <c r="U49" s="66"/>
      <c r="V49" s="65"/>
      <c r="W49" s="65"/>
      <c r="X49" s="66">
        <v>718</v>
      </c>
      <c r="Y49" s="66"/>
      <c r="Z49" s="66"/>
      <c r="AA49" s="66"/>
      <c r="AB49" s="66"/>
      <c r="AC49" s="66"/>
      <c r="AD49" s="66"/>
      <c r="AE49" s="67"/>
      <c r="AF49" s="67"/>
      <c r="AG49" s="67"/>
      <c r="AH49" s="67">
        <v>718</v>
      </c>
      <c r="AI49" s="65"/>
      <c r="AJ49" s="65"/>
      <c r="AK49" s="65"/>
      <c r="AL49" s="65">
        <v>127</v>
      </c>
      <c r="AM49" s="65">
        <v>718</v>
      </c>
      <c r="AN49" s="65">
        <v>127</v>
      </c>
      <c r="AO49" s="68" t="s">
        <v>23</v>
      </c>
      <c r="AP49" s="68" t="s">
        <v>23</v>
      </c>
      <c r="AQ49" s="68" t="s">
        <v>23</v>
      </c>
      <c r="AR49" s="68">
        <v>5.65</v>
      </c>
      <c r="AS49" s="39"/>
    </row>
    <row r="50" spans="1:45" ht="38.25">
      <c r="A50" s="86" t="s">
        <v>84</v>
      </c>
      <c r="B50" s="86"/>
      <c r="C50" s="86"/>
      <c r="D50" s="86"/>
      <c r="E50" s="86"/>
      <c r="F50" s="86"/>
      <c r="G50" s="69" t="s">
        <v>85</v>
      </c>
      <c r="H50" s="69" t="s">
        <v>85</v>
      </c>
      <c r="I50" s="69" t="s">
        <v>85</v>
      </c>
      <c r="J50" s="69"/>
      <c r="K50" s="69"/>
      <c r="L50" s="69">
        <v>5525</v>
      </c>
      <c r="M50" s="69" t="s">
        <v>86</v>
      </c>
      <c r="N50" s="69" t="s">
        <v>87</v>
      </c>
      <c r="O50" s="69" t="s">
        <v>85</v>
      </c>
      <c r="P50" s="69" t="s">
        <v>85</v>
      </c>
      <c r="Q50" s="69" t="s">
        <v>85</v>
      </c>
      <c r="R50" s="69" t="s">
        <v>85</v>
      </c>
      <c r="S50" s="69" t="s">
        <v>85</v>
      </c>
      <c r="T50" s="69" t="s">
        <v>85</v>
      </c>
      <c r="U50" s="69" t="s">
        <v>85</v>
      </c>
      <c r="V50" s="69" t="s">
        <v>85</v>
      </c>
      <c r="W50" s="69" t="s">
        <v>85</v>
      </c>
      <c r="X50" s="69" t="s">
        <v>85</v>
      </c>
      <c r="Y50" s="69" t="s">
        <v>85</v>
      </c>
      <c r="Z50" s="69" t="s">
        <v>85</v>
      </c>
      <c r="AA50" s="69" t="s">
        <v>85</v>
      </c>
      <c r="AB50" s="69" t="s">
        <v>85</v>
      </c>
      <c r="AC50" s="69" t="s">
        <v>85</v>
      </c>
      <c r="AD50" s="69" t="s">
        <v>85</v>
      </c>
      <c r="AE50" s="69" t="s">
        <v>85</v>
      </c>
      <c r="AF50" s="69" t="s">
        <v>85</v>
      </c>
      <c r="AG50" s="69" t="s">
        <v>85</v>
      </c>
      <c r="AH50" s="69" t="s">
        <v>85</v>
      </c>
      <c r="AI50" s="69" t="s">
        <v>85</v>
      </c>
      <c r="AJ50" s="69" t="s">
        <v>85</v>
      </c>
      <c r="AK50" s="69" t="s">
        <v>85</v>
      </c>
      <c r="AL50" s="69" t="s">
        <v>85</v>
      </c>
      <c r="AM50" s="69"/>
      <c r="AN50" s="69"/>
      <c r="AO50" s="69" t="s">
        <v>85</v>
      </c>
      <c r="AP50" s="69" t="s">
        <v>85</v>
      </c>
      <c r="AQ50" s="69" t="s">
        <v>85</v>
      </c>
      <c r="AR50" s="69" t="s">
        <v>85</v>
      </c>
      <c r="AS50" s="39"/>
    </row>
    <row r="51" spans="1:45" ht="38.25">
      <c r="A51" s="86" t="s">
        <v>88</v>
      </c>
      <c r="B51" s="86"/>
      <c r="C51" s="86"/>
      <c r="D51" s="86"/>
      <c r="E51" s="86"/>
      <c r="F51" s="86"/>
      <c r="G51" s="69" t="s">
        <v>85</v>
      </c>
      <c r="H51" s="69" t="s">
        <v>85</v>
      </c>
      <c r="I51" s="69" t="s">
        <v>85</v>
      </c>
      <c r="J51" s="69"/>
      <c r="K51" s="69"/>
      <c r="L51" s="69">
        <v>62581</v>
      </c>
      <c r="M51" s="69" t="s">
        <v>89</v>
      </c>
      <c r="N51" s="69" t="s">
        <v>90</v>
      </c>
      <c r="O51" s="69" t="s">
        <v>85</v>
      </c>
      <c r="P51" s="69" t="s">
        <v>85</v>
      </c>
      <c r="Q51" s="69" t="s">
        <v>85</v>
      </c>
      <c r="R51" s="69" t="s">
        <v>85</v>
      </c>
      <c r="S51" s="69" t="s">
        <v>85</v>
      </c>
      <c r="T51" s="69" t="s">
        <v>85</v>
      </c>
      <c r="U51" s="69" t="s">
        <v>85</v>
      </c>
      <c r="V51" s="69" t="s">
        <v>85</v>
      </c>
      <c r="W51" s="69" t="s">
        <v>85</v>
      </c>
      <c r="X51" s="69" t="s">
        <v>85</v>
      </c>
      <c r="Y51" s="69" t="s">
        <v>85</v>
      </c>
      <c r="Z51" s="69" t="s">
        <v>85</v>
      </c>
      <c r="AA51" s="69" t="s">
        <v>85</v>
      </c>
      <c r="AB51" s="69" t="s">
        <v>85</v>
      </c>
      <c r="AC51" s="69" t="s">
        <v>85</v>
      </c>
      <c r="AD51" s="69" t="s">
        <v>85</v>
      </c>
      <c r="AE51" s="69" t="s">
        <v>85</v>
      </c>
      <c r="AF51" s="69" t="s">
        <v>85</v>
      </c>
      <c r="AG51" s="69" t="s">
        <v>85</v>
      </c>
      <c r="AH51" s="69" t="s">
        <v>85</v>
      </c>
      <c r="AI51" s="69" t="s">
        <v>85</v>
      </c>
      <c r="AJ51" s="69" t="s">
        <v>85</v>
      </c>
      <c r="AK51" s="69" t="s">
        <v>85</v>
      </c>
      <c r="AL51" s="69" t="s">
        <v>85</v>
      </c>
      <c r="AM51" s="69"/>
      <c r="AN51" s="69"/>
      <c r="AO51" s="69" t="s">
        <v>85</v>
      </c>
      <c r="AP51" s="69" t="s">
        <v>85</v>
      </c>
      <c r="AQ51" s="69" t="s">
        <v>85</v>
      </c>
      <c r="AR51" s="69" t="s">
        <v>85</v>
      </c>
      <c r="AS51" s="39"/>
    </row>
    <row r="52" spans="1:45" ht="12.75">
      <c r="A52" s="86" t="s">
        <v>91</v>
      </c>
      <c r="B52" s="86"/>
      <c r="C52" s="86"/>
      <c r="D52" s="86"/>
      <c r="E52" s="86"/>
      <c r="F52" s="86"/>
      <c r="G52" s="69" t="s">
        <v>85</v>
      </c>
      <c r="H52" s="69" t="s">
        <v>85</v>
      </c>
      <c r="I52" s="69" t="s">
        <v>85</v>
      </c>
      <c r="J52" s="69"/>
      <c r="K52" s="69"/>
      <c r="L52" s="69">
        <v>46937</v>
      </c>
      <c r="M52" s="69"/>
      <c r="N52" s="69"/>
      <c r="O52" s="69" t="s">
        <v>85</v>
      </c>
      <c r="P52" s="69" t="s">
        <v>85</v>
      </c>
      <c r="Q52" s="69" t="s">
        <v>85</v>
      </c>
      <c r="R52" s="69" t="s">
        <v>85</v>
      </c>
      <c r="S52" s="69" t="s">
        <v>85</v>
      </c>
      <c r="T52" s="69" t="s">
        <v>85</v>
      </c>
      <c r="U52" s="69" t="s">
        <v>85</v>
      </c>
      <c r="V52" s="69" t="s">
        <v>85</v>
      </c>
      <c r="W52" s="69" t="s">
        <v>85</v>
      </c>
      <c r="X52" s="69" t="s">
        <v>85</v>
      </c>
      <c r="Y52" s="69" t="s">
        <v>85</v>
      </c>
      <c r="Z52" s="69" t="s">
        <v>85</v>
      </c>
      <c r="AA52" s="69" t="s">
        <v>85</v>
      </c>
      <c r="AB52" s="69" t="s">
        <v>85</v>
      </c>
      <c r="AC52" s="69" t="s">
        <v>85</v>
      </c>
      <c r="AD52" s="69" t="s">
        <v>85</v>
      </c>
      <c r="AE52" s="69" t="s">
        <v>85</v>
      </c>
      <c r="AF52" s="69" t="s">
        <v>85</v>
      </c>
      <c r="AG52" s="69" t="s">
        <v>85</v>
      </c>
      <c r="AH52" s="69" t="s">
        <v>85</v>
      </c>
      <c r="AI52" s="69" t="s">
        <v>85</v>
      </c>
      <c r="AJ52" s="69" t="s">
        <v>85</v>
      </c>
      <c r="AK52" s="69" t="s">
        <v>85</v>
      </c>
      <c r="AL52" s="69" t="s">
        <v>85</v>
      </c>
      <c r="AM52" s="69"/>
      <c r="AN52" s="69"/>
      <c r="AO52" s="69" t="s">
        <v>85</v>
      </c>
      <c r="AP52" s="69" t="s">
        <v>85</v>
      </c>
      <c r="AQ52" s="69" t="s">
        <v>85</v>
      </c>
      <c r="AR52" s="69" t="s">
        <v>85</v>
      </c>
      <c r="AS52" s="39"/>
    </row>
    <row r="53" spans="1:45" ht="12.75">
      <c r="A53" s="86" t="s">
        <v>92</v>
      </c>
      <c r="B53" s="86"/>
      <c r="C53" s="86"/>
      <c r="D53" s="86"/>
      <c r="E53" s="86"/>
      <c r="F53" s="86"/>
      <c r="G53" s="69" t="s">
        <v>85</v>
      </c>
      <c r="H53" s="69" t="s">
        <v>85</v>
      </c>
      <c r="I53" s="69" t="s">
        <v>85</v>
      </c>
      <c r="J53" s="69"/>
      <c r="K53" s="69"/>
      <c r="L53" s="69">
        <v>34484</v>
      </c>
      <c r="M53" s="69"/>
      <c r="N53" s="69"/>
      <c r="O53" s="69" t="s">
        <v>85</v>
      </c>
      <c r="P53" s="69" t="s">
        <v>85</v>
      </c>
      <c r="Q53" s="69" t="s">
        <v>85</v>
      </c>
      <c r="R53" s="69" t="s">
        <v>85</v>
      </c>
      <c r="S53" s="69" t="s">
        <v>85</v>
      </c>
      <c r="T53" s="69" t="s">
        <v>85</v>
      </c>
      <c r="U53" s="69" t="s">
        <v>85</v>
      </c>
      <c r="V53" s="69" t="s">
        <v>85</v>
      </c>
      <c r="W53" s="69" t="s">
        <v>85</v>
      </c>
      <c r="X53" s="69" t="s">
        <v>85</v>
      </c>
      <c r="Y53" s="69" t="s">
        <v>85</v>
      </c>
      <c r="Z53" s="69" t="s">
        <v>85</v>
      </c>
      <c r="AA53" s="69" t="s">
        <v>85</v>
      </c>
      <c r="AB53" s="69" t="s">
        <v>85</v>
      </c>
      <c r="AC53" s="69" t="s">
        <v>85</v>
      </c>
      <c r="AD53" s="69" t="s">
        <v>85</v>
      </c>
      <c r="AE53" s="69" t="s">
        <v>85</v>
      </c>
      <c r="AF53" s="69" t="s">
        <v>85</v>
      </c>
      <c r="AG53" s="69" t="s">
        <v>85</v>
      </c>
      <c r="AH53" s="69" t="s">
        <v>85</v>
      </c>
      <c r="AI53" s="69" t="s">
        <v>85</v>
      </c>
      <c r="AJ53" s="69" t="s">
        <v>85</v>
      </c>
      <c r="AK53" s="69" t="s">
        <v>85</v>
      </c>
      <c r="AL53" s="69" t="s">
        <v>85</v>
      </c>
      <c r="AM53" s="69"/>
      <c r="AN53" s="69"/>
      <c r="AO53" s="69" t="s">
        <v>85</v>
      </c>
      <c r="AP53" s="69" t="s">
        <v>85</v>
      </c>
      <c r="AQ53" s="69" t="s">
        <v>85</v>
      </c>
      <c r="AR53" s="69" t="s">
        <v>85</v>
      </c>
      <c r="AS53" s="39"/>
    </row>
    <row r="54" spans="1:45" ht="12.75">
      <c r="A54" s="85" t="s">
        <v>93</v>
      </c>
      <c r="B54" s="85"/>
      <c r="C54" s="85"/>
      <c r="D54" s="85"/>
      <c r="E54" s="85"/>
      <c r="F54" s="85"/>
      <c r="G54" s="70" t="s">
        <v>85</v>
      </c>
      <c r="H54" s="70" t="s">
        <v>85</v>
      </c>
      <c r="I54" s="70" t="s">
        <v>85</v>
      </c>
      <c r="J54" s="70"/>
      <c r="K54" s="70"/>
      <c r="L54" s="70"/>
      <c r="M54" s="70"/>
      <c r="N54" s="70"/>
      <c r="O54" s="70" t="s">
        <v>85</v>
      </c>
      <c r="P54" s="70" t="s">
        <v>85</v>
      </c>
      <c r="Q54" s="70" t="s">
        <v>85</v>
      </c>
      <c r="R54" s="70" t="s">
        <v>85</v>
      </c>
      <c r="S54" s="70" t="s">
        <v>85</v>
      </c>
      <c r="T54" s="70" t="s">
        <v>85</v>
      </c>
      <c r="U54" s="70" t="s">
        <v>85</v>
      </c>
      <c r="V54" s="70" t="s">
        <v>85</v>
      </c>
      <c r="W54" s="70" t="s">
        <v>85</v>
      </c>
      <c r="X54" s="70" t="s">
        <v>85</v>
      </c>
      <c r="Y54" s="70" t="s">
        <v>85</v>
      </c>
      <c r="Z54" s="70" t="s">
        <v>85</v>
      </c>
      <c r="AA54" s="70" t="s">
        <v>85</v>
      </c>
      <c r="AB54" s="70" t="s">
        <v>85</v>
      </c>
      <c r="AC54" s="70" t="s">
        <v>85</v>
      </c>
      <c r="AD54" s="70" t="s">
        <v>85</v>
      </c>
      <c r="AE54" s="70" t="s">
        <v>85</v>
      </c>
      <c r="AF54" s="70" t="s">
        <v>85</v>
      </c>
      <c r="AG54" s="70" t="s">
        <v>85</v>
      </c>
      <c r="AH54" s="70" t="s">
        <v>85</v>
      </c>
      <c r="AI54" s="70" t="s">
        <v>85</v>
      </c>
      <c r="AJ54" s="70" t="s">
        <v>85</v>
      </c>
      <c r="AK54" s="70" t="s">
        <v>85</v>
      </c>
      <c r="AL54" s="70" t="s">
        <v>85</v>
      </c>
      <c r="AM54" s="70"/>
      <c r="AN54" s="70"/>
      <c r="AO54" s="70" t="s">
        <v>85</v>
      </c>
      <c r="AP54" s="70" t="s">
        <v>85</v>
      </c>
      <c r="AQ54" s="70" t="s">
        <v>85</v>
      </c>
      <c r="AR54" s="70" t="s">
        <v>85</v>
      </c>
      <c r="AS54" s="39"/>
    </row>
    <row r="55" spans="1:45" ht="12.75">
      <c r="A55" s="86" t="s">
        <v>94</v>
      </c>
      <c r="B55" s="86"/>
      <c r="C55" s="86"/>
      <c r="D55" s="86"/>
      <c r="E55" s="86"/>
      <c r="F55" s="86"/>
      <c r="G55" s="69" t="s">
        <v>85</v>
      </c>
      <c r="H55" s="69" t="s">
        <v>85</v>
      </c>
      <c r="I55" s="69" t="s">
        <v>85</v>
      </c>
      <c r="J55" s="69"/>
      <c r="K55" s="69"/>
      <c r="L55" s="69">
        <v>141438</v>
      </c>
      <c r="M55" s="69"/>
      <c r="N55" s="69"/>
      <c r="O55" s="69" t="s">
        <v>85</v>
      </c>
      <c r="P55" s="69" t="s">
        <v>85</v>
      </c>
      <c r="Q55" s="69" t="s">
        <v>85</v>
      </c>
      <c r="R55" s="69" t="s">
        <v>85</v>
      </c>
      <c r="S55" s="69" t="s">
        <v>85</v>
      </c>
      <c r="T55" s="69" t="s">
        <v>85</v>
      </c>
      <c r="U55" s="69" t="s">
        <v>85</v>
      </c>
      <c r="V55" s="69" t="s">
        <v>85</v>
      </c>
      <c r="W55" s="69" t="s">
        <v>85</v>
      </c>
      <c r="X55" s="69" t="s">
        <v>85</v>
      </c>
      <c r="Y55" s="69" t="s">
        <v>85</v>
      </c>
      <c r="Z55" s="69" t="s">
        <v>85</v>
      </c>
      <c r="AA55" s="69" t="s">
        <v>85</v>
      </c>
      <c r="AB55" s="69" t="s">
        <v>85</v>
      </c>
      <c r="AC55" s="69" t="s">
        <v>85</v>
      </c>
      <c r="AD55" s="69" t="s">
        <v>85</v>
      </c>
      <c r="AE55" s="69" t="s">
        <v>85</v>
      </c>
      <c r="AF55" s="69" t="s">
        <v>85</v>
      </c>
      <c r="AG55" s="69" t="s">
        <v>85</v>
      </c>
      <c r="AH55" s="69" t="s">
        <v>85</v>
      </c>
      <c r="AI55" s="69" t="s">
        <v>85</v>
      </c>
      <c r="AJ55" s="69" t="s">
        <v>85</v>
      </c>
      <c r="AK55" s="69" t="s">
        <v>85</v>
      </c>
      <c r="AL55" s="69" t="s">
        <v>85</v>
      </c>
      <c r="AM55" s="69"/>
      <c r="AN55" s="69"/>
      <c r="AO55" s="69" t="s">
        <v>85</v>
      </c>
      <c r="AP55" s="69" t="s">
        <v>85</v>
      </c>
      <c r="AQ55" s="69" t="s">
        <v>85</v>
      </c>
      <c r="AR55" s="69" t="s">
        <v>85</v>
      </c>
      <c r="AS55" s="39"/>
    </row>
    <row r="56" spans="1:45" ht="12.75">
      <c r="A56" s="86" t="s">
        <v>95</v>
      </c>
      <c r="B56" s="86"/>
      <c r="C56" s="86"/>
      <c r="D56" s="86"/>
      <c r="E56" s="86"/>
      <c r="F56" s="86"/>
      <c r="G56" s="69" t="s">
        <v>85</v>
      </c>
      <c r="H56" s="69" t="s">
        <v>85</v>
      </c>
      <c r="I56" s="69" t="s">
        <v>85</v>
      </c>
      <c r="J56" s="69"/>
      <c r="K56" s="69"/>
      <c r="L56" s="69">
        <v>1494</v>
      </c>
      <c r="M56" s="69"/>
      <c r="N56" s="69"/>
      <c r="O56" s="69" t="s">
        <v>85</v>
      </c>
      <c r="P56" s="69" t="s">
        <v>85</v>
      </c>
      <c r="Q56" s="69" t="s">
        <v>85</v>
      </c>
      <c r="R56" s="69" t="s">
        <v>85</v>
      </c>
      <c r="S56" s="69" t="s">
        <v>85</v>
      </c>
      <c r="T56" s="69" t="s">
        <v>85</v>
      </c>
      <c r="U56" s="69" t="s">
        <v>85</v>
      </c>
      <c r="V56" s="69" t="s">
        <v>85</v>
      </c>
      <c r="W56" s="69" t="s">
        <v>85</v>
      </c>
      <c r="X56" s="69" t="s">
        <v>85</v>
      </c>
      <c r="Y56" s="69" t="s">
        <v>85</v>
      </c>
      <c r="Z56" s="69" t="s">
        <v>85</v>
      </c>
      <c r="AA56" s="69" t="s">
        <v>85</v>
      </c>
      <c r="AB56" s="69" t="s">
        <v>85</v>
      </c>
      <c r="AC56" s="69" t="s">
        <v>85</v>
      </c>
      <c r="AD56" s="69" t="s">
        <v>85</v>
      </c>
      <c r="AE56" s="69" t="s">
        <v>85</v>
      </c>
      <c r="AF56" s="69" t="s">
        <v>85</v>
      </c>
      <c r="AG56" s="69" t="s">
        <v>85</v>
      </c>
      <c r="AH56" s="69" t="s">
        <v>85</v>
      </c>
      <c r="AI56" s="69" t="s">
        <v>85</v>
      </c>
      <c r="AJ56" s="69" t="s">
        <v>85</v>
      </c>
      <c r="AK56" s="69" t="s">
        <v>85</v>
      </c>
      <c r="AL56" s="69" t="s">
        <v>85</v>
      </c>
      <c r="AM56" s="69"/>
      <c r="AN56" s="69"/>
      <c r="AO56" s="69" t="s">
        <v>85</v>
      </c>
      <c r="AP56" s="69" t="s">
        <v>85</v>
      </c>
      <c r="AQ56" s="69" t="s">
        <v>85</v>
      </c>
      <c r="AR56" s="69" t="s">
        <v>85</v>
      </c>
      <c r="AS56" s="39"/>
    </row>
    <row r="57" spans="1:45" ht="12.75">
      <c r="A57" s="86" t="s">
        <v>96</v>
      </c>
      <c r="B57" s="86"/>
      <c r="C57" s="86"/>
      <c r="D57" s="86"/>
      <c r="E57" s="86"/>
      <c r="F57" s="86"/>
      <c r="G57" s="69" t="s">
        <v>85</v>
      </c>
      <c r="H57" s="69" t="s">
        <v>85</v>
      </c>
      <c r="I57" s="69" t="s">
        <v>85</v>
      </c>
      <c r="J57" s="69"/>
      <c r="K57" s="69"/>
      <c r="L57" s="69">
        <v>1070</v>
      </c>
      <c r="M57" s="69"/>
      <c r="N57" s="69"/>
      <c r="O57" s="69" t="s">
        <v>85</v>
      </c>
      <c r="P57" s="69" t="s">
        <v>85</v>
      </c>
      <c r="Q57" s="69" t="s">
        <v>85</v>
      </c>
      <c r="R57" s="69" t="s">
        <v>85</v>
      </c>
      <c r="S57" s="69" t="s">
        <v>85</v>
      </c>
      <c r="T57" s="69" t="s">
        <v>85</v>
      </c>
      <c r="U57" s="69" t="s">
        <v>85</v>
      </c>
      <c r="V57" s="69" t="s">
        <v>85</v>
      </c>
      <c r="W57" s="69" t="s">
        <v>85</v>
      </c>
      <c r="X57" s="69" t="s">
        <v>85</v>
      </c>
      <c r="Y57" s="69" t="s">
        <v>85</v>
      </c>
      <c r="Z57" s="69" t="s">
        <v>85</v>
      </c>
      <c r="AA57" s="69" t="s">
        <v>85</v>
      </c>
      <c r="AB57" s="69" t="s">
        <v>85</v>
      </c>
      <c r="AC57" s="69" t="s">
        <v>85</v>
      </c>
      <c r="AD57" s="69" t="s">
        <v>85</v>
      </c>
      <c r="AE57" s="69" t="s">
        <v>85</v>
      </c>
      <c r="AF57" s="69" t="s">
        <v>85</v>
      </c>
      <c r="AG57" s="69" t="s">
        <v>85</v>
      </c>
      <c r="AH57" s="69" t="s">
        <v>85</v>
      </c>
      <c r="AI57" s="69" t="s">
        <v>85</v>
      </c>
      <c r="AJ57" s="69" t="s">
        <v>85</v>
      </c>
      <c r="AK57" s="69" t="s">
        <v>85</v>
      </c>
      <c r="AL57" s="69" t="s">
        <v>85</v>
      </c>
      <c r="AM57" s="69"/>
      <c r="AN57" s="69"/>
      <c r="AO57" s="69" t="s">
        <v>85</v>
      </c>
      <c r="AP57" s="69" t="s">
        <v>85</v>
      </c>
      <c r="AQ57" s="69" t="s">
        <v>85</v>
      </c>
      <c r="AR57" s="69" t="s">
        <v>85</v>
      </c>
      <c r="AS57" s="39"/>
    </row>
    <row r="58" spans="1:45" ht="12.75">
      <c r="A58" s="86" t="s">
        <v>97</v>
      </c>
      <c r="B58" s="86"/>
      <c r="C58" s="86"/>
      <c r="D58" s="86"/>
      <c r="E58" s="86"/>
      <c r="F58" s="86"/>
      <c r="G58" s="69" t="s">
        <v>85</v>
      </c>
      <c r="H58" s="69" t="s">
        <v>85</v>
      </c>
      <c r="I58" s="69" t="s">
        <v>85</v>
      </c>
      <c r="J58" s="69"/>
      <c r="K58" s="69"/>
      <c r="L58" s="69">
        <v>144002</v>
      </c>
      <c r="M58" s="69"/>
      <c r="N58" s="69"/>
      <c r="O58" s="69" t="s">
        <v>85</v>
      </c>
      <c r="P58" s="69" t="s">
        <v>85</v>
      </c>
      <c r="Q58" s="69" t="s">
        <v>85</v>
      </c>
      <c r="R58" s="69" t="s">
        <v>85</v>
      </c>
      <c r="S58" s="69" t="s">
        <v>85</v>
      </c>
      <c r="T58" s="69" t="s">
        <v>85</v>
      </c>
      <c r="U58" s="69" t="s">
        <v>85</v>
      </c>
      <c r="V58" s="69" t="s">
        <v>85</v>
      </c>
      <c r="W58" s="69" t="s">
        <v>85</v>
      </c>
      <c r="X58" s="69" t="s">
        <v>85</v>
      </c>
      <c r="Y58" s="69" t="s">
        <v>85</v>
      </c>
      <c r="Z58" s="69" t="s">
        <v>85</v>
      </c>
      <c r="AA58" s="69" t="s">
        <v>85</v>
      </c>
      <c r="AB58" s="69" t="s">
        <v>85</v>
      </c>
      <c r="AC58" s="69" t="s">
        <v>85</v>
      </c>
      <c r="AD58" s="69" t="s">
        <v>85</v>
      </c>
      <c r="AE58" s="69" t="s">
        <v>85</v>
      </c>
      <c r="AF58" s="69" t="s">
        <v>85</v>
      </c>
      <c r="AG58" s="69" t="s">
        <v>85</v>
      </c>
      <c r="AH58" s="69" t="s">
        <v>85</v>
      </c>
      <c r="AI58" s="69" t="s">
        <v>85</v>
      </c>
      <c r="AJ58" s="69" t="s">
        <v>85</v>
      </c>
      <c r="AK58" s="69" t="s">
        <v>85</v>
      </c>
      <c r="AL58" s="69" t="s">
        <v>85</v>
      </c>
      <c r="AM58" s="69"/>
      <c r="AN58" s="69"/>
      <c r="AO58" s="69" t="s">
        <v>85</v>
      </c>
      <c r="AP58" s="69" t="s">
        <v>85</v>
      </c>
      <c r="AQ58" s="69" t="s">
        <v>85</v>
      </c>
      <c r="AR58" s="69" t="s">
        <v>85</v>
      </c>
      <c r="AS58" s="39"/>
    </row>
    <row r="59" spans="1:45" ht="12.75">
      <c r="A59" s="86" t="s">
        <v>98</v>
      </c>
      <c r="B59" s="86"/>
      <c r="C59" s="86"/>
      <c r="D59" s="86"/>
      <c r="E59" s="86"/>
      <c r="F59" s="86"/>
      <c r="G59" s="69" t="s">
        <v>85</v>
      </c>
      <c r="H59" s="69" t="s">
        <v>85</v>
      </c>
      <c r="I59" s="69" t="s">
        <v>85</v>
      </c>
      <c r="J59" s="69"/>
      <c r="K59" s="69"/>
      <c r="L59" s="69"/>
      <c r="M59" s="69"/>
      <c r="N59" s="69"/>
      <c r="O59" s="69" t="s">
        <v>85</v>
      </c>
      <c r="P59" s="69" t="s">
        <v>85</v>
      </c>
      <c r="Q59" s="69" t="s">
        <v>85</v>
      </c>
      <c r="R59" s="69" t="s">
        <v>85</v>
      </c>
      <c r="S59" s="69" t="s">
        <v>85</v>
      </c>
      <c r="T59" s="69" t="s">
        <v>85</v>
      </c>
      <c r="U59" s="69" t="s">
        <v>85</v>
      </c>
      <c r="V59" s="69" t="s">
        <v>85</v>
      </c>
      <c r="W59" s="69" t="s">
        <v>85</v>
      </c>
      <c r="X59" s="69" t="s">
        <v>85</v>
      </c>
      <c r="Y59" s="69" t="s">
        <v>85</v>
      </c>
      <c r="Z59" s="69" t="s">
        <v>85</v>
      </c>
      <c r="AA59" s="69" t="s">
        <v>85</v>
      </c>
      <c r="AB59" s="69" t="s">
        <v>85</v>
      </c>
      <c r="AC59" s="69" t="s">
        <v>85</v>
      </c>
      <c r="AD59" s="69" t="s">
        <v>85</v>
      </c>
      <c r="AE59" s="69" t="s">
        <v>85</v>
      </c>
      <c r="AF59" s="69" t="s">
        <v>85</v>
      </c>
      <c r="AG59" s="69" t="s">
        <v>85</v>
      </c>
      <c r="AH59" s="69" t="s">
        <v>85</v>
      </c>
      <c r="AI59" s="69" t="s">
        <v>85</v>
      </c>
      <c r="AJ59" s="69" t="s">
        <v>85</v>
      </c>
      <c r="AK59" s="69" t="s">
        <v>85</v>
      </c>
      <c r="AL59" s="69" t="s">
        <v>85</v>
      </c>
      <c r="AM59" s="69"/>
      <c r="AN59" s="69"/>
      <c r="AO59" s="69" t="s">
        <v>85</v>
      </c>
      <c r="AP59" s="69" t="s">
        <v>85</v>
      </c>
      <c r="AQ59" s="69" t="s">
        <v>85</v>
      </c>
      <c r="AR59" s="69" t="s">
        <v>85</v>
      </c>
      <c r="AS59" s="39"/>
    </row>
    <row r="60" spans="1:45" ht="12.75">
      <c r="A60" s="86" t="s">
        <v>99</v>
      </c>
      <c r="B60" s="86"/>
      <c r="C60" s="86"/>
      <c r="D60" s="86"/>
      <c r="E60" s="86"/>
      <c r="F60" s="86"/>
      <c r="G60" s="69" t="s">
        <v>85</v>
      </c>
      <c r="H60" s="69" t="s">
        <v>85</v>
      </c>
      <c r="I60" s="69" t="s">
        <v>85</v>
      </c>
      <c r="J60" s="69"/>
      <c r="K60" s="69"/>
      <c r="L60" s="69">
        <v>1176</v>
      </c>
      <c r="M60" s="69"/>
      <c r="N60" s="69"/>
      <c r="O60" s="69" t="s">
        <v>85</v>
      </c>
      <c r="P60" s="69" t="s">
        <v>85</v>
      </c>
      <c r="Q60" s="69" t="s">
        <v>85</v>
      </c>
      <c r="R60" s="69" t="s">
        <v>85</v>
      </c>
      <c r="S60" s="69" t="s">
        <v>85</v>
      </c>
      <c r="T60" s="69" t="s">
        <v>85</v>
      </c>
      <c r="U60" s="69" t="s">
        <v>85</v>
      </c>
      <c r="V60" s="69" t="s">
        <v>85</v>
      </c>
      <c r="W60" s="69" t="s">
        <v>85</v>
      </c>
      <c r="X60" s="69" t="s">
        <v>85</v>
      </c>
      <c r="Y60" s="69" t="s">
        <v>85</v>
      </c>
      <c r="Z60" s="69" t="s">
        <v>85</v>
      </c>
      <c r="AA60" s="69" t="s">
        <v>85</v>
      </c>
      <c r="AB60" s="69" t="s">
        <v>85</v>
      </c>
      <c r="AC60" s="69" t="s">
        <v>85</v>
      </c>
      <c r="AD60" s="69" t="s">
        <v>85</v>
      </c>
      <c r="AE60" s="69" t="s">
        <v>85</v>
      </c>
      <c r="AF60" s="69" t="s">
        <v>85</v>
      </c>
      <c r="AG60" s="69" t="s">
        <v>85</v>
      </c>
      <c r="AH60" s="69" t="s">
        <v>85</v>
      </c>
      <c r="AI60" s="69" t="s">
        <v>85</v>
      </c>
      <c r="AJ60" s="69" t="s">
        <v>85</v>
      </c>
      <c r="AK60" s="69" t="s">
        <v>85</v>
      </c>
      <c r="AL60" s="69" t="s">
        <v>85</v>
      </c>
      <c r="AM60" s="69"/>
      <c r="AN60" s="69"/>
      <c r="AO60" s="69" t="s">
        <v>85</v>
      </c>
      <c r="AP60" s="69" t="s">
        <v>85</v>
      </c>
      <c r="AQ60" s="69" t="s">
        <v>85</v>
      </c>
      <c r="AR60" s="69" t="s">
        <v>85</v>
      </c>
      <c r="AS60" s="39"/>
    </row>
    <row r="61" spans="1:45" ht="12.75">
      <c r="A61" s="86" t="s">
        <v>100</v>
      </c>
      <c r="B61" s="86"/>
      <c r="C61" s="86"/>
      <c r="D61" s="86"/>
      <c r="E61" s="86"/>
      <c r="F61" s="86"/>
      <c r="G61" s="69" t="s">
        <v>85</v>
      </c>
      <c r="H61" s="69" t="s">
        <v>85</v>
      </c>
      <c r="I61" s="69" t="s">
        <v>85</v>
      </c>
      <c r="J61" s="69"/>
      <c r="K61" s="69"/>
      <c r="L61" s="69">
        <v>20135</v>
      </c>
      <c r="M61" s="69"/>
      <c r="N61" s="69"/>
      <c r="O61" s="69" t="s">
        <v>85</v>
      </c>
      <c r="P61" s="69" t="s">
        <v>85</v>
      </c>
      <c r="Q61" s="69" t="s">
        <v>85</v>
      </c>
      <c r="R61" s="69" t="s">
        <v>85</v>
      </c>
      <c r="S61" s="69" t="s">
        <v>85</v>
      </c>
      <c r="T61" s="69" t="s">
        <v>85</v>
      </c>
      <c r="U61" s="69" t="s">
        <v>85</v>
      </c>
      <c r="V61" s="69" t="s">
        <v>85</v>
      </c>
      <c r="W61" s="69" t="s">
        <v>85</v>
      </c>
      <c r="X61" s="69" t="s">
        <v>85</v>
      </c>
      <c r="Y61" s="69" t="s">
        <v>85</v>
      </c>
      <c r="Z61" s="69" t="s">
        <v>85</v>
      </c>
      <c r="AA61" s="69" t="s">
        <v>85</v>
      </c>
      <c r="AB61" s="69" t="s">
        <v>85</v>
      </c>
      <c r="AC61" s="69" t="s">
        <v>85</v>
      </c>
      <c r="AD61" s="69" t="s">
        <v>85</v>
      </c>
      <c r="AE61" s="69" t="s">
        <v>85</v>
      </c>
      <c r="AF61" s="69" t="s">
        <v>85</v>
      </c>
      <c r="AG61" s="69" t="s">
        <v>85</v>
      </c>
      <c r="AH61" s="69" t="s">
        <v>85</v>
      </c>
      <c r="AI61" s="69" t="s">
        <v>85</v>
      </c>
      <c r="AJ61" s="69" t="s">
        <v>85</v>
      </c>
      <c r="AK61" s="69" t="s">
        <v>85</v>
      </c>
      <c r="AL61" s="69" t="s">
        <v>85</v>
      </c>
      <c r="AM61" s="69"/>
      <c r="AN61" s="69"/>
      <c r="AO61" s="69" t="s">
        <v>85</v>
      </c>
      <c r="AP61" s="69" t="s">
        <v>85</v>
      </c>
      <c r="AQ61" s="69" t="s">
        <v>85</v>
      </c>
      <c r="AR61" s="69" t="s">
        <v>85</v>
      </c>
      <c r="AS61" s="39"/>
    </row>
    <row r="62" spans="1:45" ht="12.75">
      <c r="A62" s="86" t="s">
        <v>101</v>
      </c>
      <c r="B62" s="86"/>
      <c r="C62" s="86"/>
      <c r="D62" s="86"/>
      <c r="E62" s="86"/>
      <c r="F62" s="86"/>
      <c r="G62" s="69" t="s">
        <v>85</v>
      </c>
      <c r="H62" s="69" t="s">
        <v>85</v>
      </c>
      <c r="I62" s="69" t="s">
        <v>85</v>
      </c>
      <c r="J62" s="69"/>
      <c r="K62" s="69"/>
      <c r="L62" s="69">
        <v>47895</v>
      </c>
      <c r="M62" s="69"/>
      <c r="N62" s="69"/>
      <c r="O62" s="69" t="s">
        <v>85</v>
      </c>
      <c r="P62" s="69" t="s">
        <v>85</v>
      </c>
      <c r="Q62" s="69" t="s">
        <v>85</v>
      </c>
      <c r="R62" s="69" t="s">
        <v>85</v>
      </c>
      <c r="S62" s="69" t="s">
        <v>85</v>
      </c>
      <c r="T62" s="69" t="s">
        <v>85</v>
      </c>
      <c r="U62" s="69" t="s">
        <v>85</v>
      </c>
      <c r="V62" s="69" t="s">
        <v>85</v>
      </c>
      <c r="W62" s="69" t="s">
        <v>85</v>
      </c>
      <c r="X62" s="69" t="s">
        <v>85</v>
      </c>
      <c r="Y62" s="69" t="s">
        <v>85</v>
      </c>
      <c r="Z62" s="69" t="s">
        <v>85</v>
      </c>
      <c r="AA62" s="69" t="s">
        <v>85</v>
      </c>
      <c r="AB62" s="69" t="s">
        <v>85</v>
      </c>
      <c r="AC62" s="69" t="s">
        <v>85</v>
      </c>
      <c r="AD62" s="69" t="s">
        <v>85</v>
      </c>
      <c r="AE62" s="69" t="s">
        <v>85</v>
      </c>
      <c r="AF62" s="69" t="s">
        <v>85</v>
      </c>
      <c r="AG62" s="69" t="s">
        <v>85</v>
      </c>
      <c r="AH62" s="69" t="s">
        <v>85</v>
      </c>
      <c r="AI62" s="69" t="s">
        <v>85</v>
      </c>
      <c r="AJ62" s="69" t="s">
        <v>85</v>
      </c>
      <c r="AK62" s="69" t="s">
        <v>85</v>
      </c>
      <c r="AL62" s="69" t="s">
        <v>85</v>
      </c>
      <c r="AM62" s="69"/>
      <c r="AN62" s="69"/>
      <c r="AO62" s="69" t="s">
        <v>85</v>
      </c>
      <c r="AP62" s="69" t="s">
        <v>85</v>
      </c>
      <c r="AQ62" s="69" t="s">
        <v>85</v>
      </c>
      <c r="AR62" s="69" t="s">
        <v>85</v>
      </c>
      <c r="AS62" s="39"/>
    </row>
    <row r="63" spans="1:45" ht="12.75">
      <c r="A63" s="86" t="s">
        <v>102</v>
      </c>
      <c r="B63" s="86"/>
      <c r="C63" s="86"/>
      <c r="D63" s="86"/>
      <c r="E63" s="86"/>
      <c r="F63" s="86"/>
      <c r="G63" s="69" t="s">
        <v>85</v>
      </c>
      <c r="H63" s="69" t="s">
        <v>85</v>
      </c>
      <c r="I63" s="69" t="s">
        <v>85</v>
      </c>
      <c r="J63" s="69"/>
      <c r="K63" s="69"/>
      <c r="L63" s="69">
        <v>46937</v>
      </c>
      <c r="M63" s="69"/>
      <c r="N63" s="69"/>
      <c r="O63" s="69" t="s">
        <v>85</v>
      </c>
      <c r="P63" s="69" t="s">
        <v>85</v>
      </c>
      <c r="Q63" s="69" t="s">
        <v>85</v>
      </c>
      <c r="R63" s="69" t="s">
        <v>85</v>
      </c>
      <c r="S63" s="69" t="s">
        <v>85</v>
      </c>
      <c r="T63" s="69" t="s">
        <v>85</v>
      </c>
      <c r="U63" s="69" t="s">
        <v>85</v>
      </c>
      <c r="V63" s="69" t="s">
        <v>85</v>
      </c>
      <c r="W63" s="69" t="s">
        <v>85</v>
      </c>
      <c r="X63" s="69" t="s">
        <v>85</v>
      </c>
      <c r="Y63" s="69" t="s">
        <v>85</v>
      </c>
      <c r="Z63" s="69" t="s">
        <v>85</v>
      </c>
      <c r="AA63" s="69" t="s">
        <v>85</v>
      </c>
      <c r="AB63" s="69" t="s">
        <v>85</v>
      </c>
      <c r="AC63" s="69" t="s">
        <v>85</v>
      </c>
      <c r="AD63" s="69" t="s">
        <v>85</v>
      </c>
      <c r="AE63" s="69" t="s">
        <v>85</v>
      </c>
      <c r="AF63" s="69" t="s">
        <v>85</v>
      </c>
      <c r="AG63" s="69" t="s">
        <v>85</v>
      </c>
      <c r="AH63" s="69" t="s">
        <v>85</v>
      </c>
      <c r="AI63" s="69" t="s">
        <v>85</v>
      </c>
      <c r="AJ63" s="69" t="s">
        <v>85</v>
      </c>
      <c r="AK63" s="69" t="s">
        <v>85</v>
      </c>
      <c r="AL63" s="69" t="s">
        <v>85</v>
      </c>
      <c r="AM63" s="69"/>
      <c r="AN63" s="69"/>
      <c r="AO63" s="69" t="s">
        <v>85</v>
      </c>
      <c r="AP63" s="69" t="s">
        <v>85</v>
      </c>
      <c r="AQ63" s="69" t="s">
        <v>85</v>
      </c>
      <c r="AR63" s="69" t="s">
        <v>85</v>
      </c>
      <c r="AS63" s="39"/>
    </row>
    <row r="64" spans="1:45" ht="12.75">
      <c r="A64" s="86" t="s">
        <v>103</v>
      </c>
      <c r="B64" s="86"/>
      <c r="C64" s="86"/>
      <c r="D64" s="86"/>
      <c r="E64" s="86"/>
      <c r="F64" s="86"/>
      <c r="G64" s="69" t="s">
        <v>85</v>
      </c>
      <c r="H64" s="69" t="s">
        <v>85</v>
      </c>
      <c r="I64" s="69" t="s">
        <v>85</v>
      </c>
      <c r="J64" s="69"/>
      <c r="K64" s="69"/>
      <c r="L64" s="69">
        <v>34484</v>
      </c>
      <c r="M64" s="69"/>
      <c r="N64" s="69"/>
      <c r="O64" s="69" t="s">
        <v>85</v>
      </c>
      <c r="P64" s="69" t="s">
        <v>85</v>
      </c>
      <c r="Q64" s="69" t="s">
        <v>85</v>
      </c>
      <c r="R64" s="69" t="s">
        <v>85</v>
      </c>
      <c r="S64" s="69" t="s">
        <v>85</v>
      </c>
      <c r="T64" s="69" t="s">
        <v>85</v>
      </c>
      <c r="U64" s="69" t="s">
        <v>85</v>
      </c>
      <c r="V64" s="69" t="s">
        <v>85</v>
      </c>
      <c r="W64" s="69" t="s">
        <v>85</v>
      </c>
      <c r="X64" s="69" t="s">
        <v>85</v>
      </c>
      <c r="Y64" s="69" t="s">
        <v>85</v>
      </c>
      <c r="Z64" s="69" t="s">
        <v>85</v>
      </c>
      <c r="AA64" s="69" t="s">
        <v>85</v>
      </c>
      <c r="AB64" s="69" t="s">
        <v>85</v>
      </c>
      <c r="AC64" s="69" t="s">
        <v>85</v>
      </c>
      <c r="AD64" s="69" t="s">
        <v>85</v>
      </c>
      <c r="AE64" s="69" t="s">
        <v>85</v>
      </c>
      <c r="AF64" s="69" t="s">
        <v>85</v>
      </c>
      <c r="AG64" s="69" t="s">
        <v>85</v>
      </c>
      <c r="AH64" s="69" t="s">
        <v>85</v>
      </c>
      <c r="AI64" s="69" t="s">
        <v>85</v>
      </c>
      <c r="AJ64" s="69" t="s">
        <v>85</v>
      </c>
      <c r="AK64" s="69" t="s">
        <v>85</v>
      </c>
      <c r="AL64" s="69" t="s">
        <v>85</v>
      </c>
      <c r="AM64" s="69"/>
      <c r="AN64" s="69"/>
      <c r="AO64" s="69" t="s">
        <v>85</v>
      </c>
      <c r="AP64" s="69" t="s">
        <v>85</v>
      </c>
      <c r="AQ64" s="69" t="s">
        <v>85</v>
      </c>
      <c r="AR64" s="69" t="s">
        <v>85</v>
      </c>
      <c r="AS64" s="39"/>
    </row>
    <row r="65" spans="1:45" ht="12.75">
      <c r="A65" s="86" t="s">
        <v>104</v>
      </c>
      <c r="B65" s="86"/>
      <c r="C65" s="86"/>
      <c r="D65" s="86"/>
      <c r="E65" s="86"/>
      <c r="F65" s="86"/>
      <c r="G65" s="69" t="s">
        <v>85</v>
      </c>
      <c r="H65" s="69" t="s">
        <v>85</v>
      </c>
      <c r="I65" s="69" t="s">
        <v>85</v>
      </c>
      <c r="J65" s="69"/>
      <c r="K65" s="69"/>
      <c r="L65" s="69">
        <v>25920</v>
      </c>
      <c r="M65" s="69"/>
      <c r="N65" s="69"/>
      <c r="O65" s="69" t="s">
        <v>85</v>
      </c>
      <c r="P65" s="69" t="s">
        <v>85</v>
      </c>
      <c r="Q65" s="69" t="s">
        <v>85</v>
      </c>
      <c r="R65" s="69" t="s">
        <v>85</v>
      </c>
      <c r="S65" s="69" t="s">
        <v>85</v>
      </c>
      <c r="T65" s="69" t="s">
        <v>85</v>
      </c>
      <c r="U65" s="69" t="s">
        <v>85</v>
      </c>
      <c r="V65" s="69" t="s">
        <v>85</v>
      </c>
      <c r="W65" s="69" t="s">
        <v>85</v>
      </c>
      <c r="X65" s="69" t="s">
        <v>85</v>
      </c>
      <c r="Y65" s="69" t="s">
        <v>85</v>
      </c>
      <c r="Z65" s="69" t="s">
        <v>85</v>
      </c>
      <c r="AA65" s="69" t="s">
        <v>85</v>
      </c>
      <c r="AB65" s="69" t="s">
        <v>85</v>
      </c>
      <c r="AC65" s="69" t="s">
        <v>85</v>
      </c>
      <c r="AD65" s="69" t="s">
        <v>85</v>
      </c>
      <c r="AE65" s="69" t="s">
        <v>85</v>
      </c>
      <c r="AF65" s="69" t="s">
        <v>85</v>
      </c>
      <c r="AG65" s="69" t="s">
        <v>85</v>
      </c>
      <c r="AH65" s="69" t="s">
        <v>85</v>
      </c>
      <c r="AI65" s="69" t="s">
        <v>85</v>
      </c>
      <c r="AJ65" s="69" t="s">
        <v>85</v>
      </c>
      <c r="AK65" s="69" t="s">
        <v>85</v>
      </c>
      <c r="AL65" s="69" t="s">
        <v>85</v>
      </c>
      <c r="AM65" s="69"/>
      <c r="AN65" s="69"/>
      <c r="AO65" s="69" t="s">
        <v>85</v>
      </c>
      <c r="AP65" s="69" t="s">
        <v>85</v>
      </c>
      <c r="AQ65" s="69" t="s">
        <v>85</v>
      </c>
      <c r="AR65" s="69" t="s">
        <v>85</v>
      </c>
      <c r="AS65" s="39"/>
    </row>
    <row r="66" spans="1:45" ht="12.75">
      <c r="A66" s="85" t="s">
        <v>105</v>
      </c>
      <c r="B66" s="85"/>
      <c r="C66" s="85"/>
      <c r="D66" s="85"/>
      <c r="E66" s="85"/>
      <c r="F66" s="85"/>
      <c r="G66" s="70" t="s">
        <v>85</v>
      </c>
      <c r="H66" s="70" t="s">
        <v>85</v>
      </c>
      <c r="I66" s="70" t="s">
        <v>85</v>
      </c>
      <c r="J66" s="70"/>
      <c r="K66" s="70"/>
      <c r="L66" s="70">
        <v>169929</v>
      </c>
      <c r="M66" s="70"/>
      <c r="N66" s="70"/>
      <c r="O66" s="70" t="s">
        <v>85</v>
      </c>
      <c r="P66" s="70" t="s">
        <v>85</v>
      </c>
      <c r="Q66" s="70" t="s">
        <v>85</v>
      </c>
      <c r="R66" s="70" t="s">
        <v>85</v>
      </c>
      <c r="S66" s="70" t="s">
        <v>85</v>
      </c>
      <c r="T66" s="70" t="s">
        <v>85</v>
      </c>
      <c r="U66" s="70" t="s">
        <v>85</v>
      </c>
      <c r="V66" s="70" t="s">
        <v>85</v>
      </c>
      <c r="W66" s="70" t="s">
        <v>85</v>
      </c>
      <c r="X66" s="70" t="s">
        <v>85</v>
      </c>
      <c r="Y66" s="70" t="s">
        <v>85</v>
      </c>
      <c r="Z66" s="70" t="s">
        <v>85</v>
      </c>
      <c r="AA66" s="70" t="s">
        <v>85</v>
      </c>
      <c r="AB66" s="70" t="s">
        <v>85</v>
      </c>
      <c r="AC66" s="70" t="s">
        <v>85</v>
      </c>
      <c r="AD66" s="70" t="s">
        <v>85</v>
      </c>
      <c r="AE66" s="70" t="s">
        <v>85</v>
      </c>
      <c r="AF66" s="70" t="s">
        <v>85</v>
      </c>
      <c r="AG66" s="70" t="s">
        <v>85</v>
      </c>
      <c r="AH66" s="70" t="s">
        <v>85</v>
      </c>
      <c r="AI66" s="70" t="s">
        <v>85</v>
      </c>
      <c r="AJ66" s="70" t="s">
        <v>85</v>
      </c>
      <c r="AK66" s="70" t="s">
        <v>85</v>
      </c>
      <c r="AL66" s="70" t="s">
        <v>85</v>
      </c>
      <c r="AM66" s="70"/>
      <c r="AN66" s="70"/>
      <c r="AO66" s="70" t="s">
        <v>85</v>
      </c>
      <c r="AP66" s="70" t="s">
        <v>85</v>
      </c>
      <c r="AQ66" s="70" t="s">
        <v>85</v>
      </c>
      <c r="AR66" s="70" t="s">
        <v>85</v>
      </c>
      <c r="AS66" s="39"/>
    </row>
    <row r="67" spans="15:47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43"/>
      <c r="AT67" s="43"/>
      <c r="AU67" s="43"/>
    </row>
    <row r="68" spans="1:45" ht="12.75">
      <c r="A68" s="21" t="s">
        <v>118</v>
      </c>
      <c r="D68" s="1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:45" ht="12.75">
      <c r="A69" s="2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:45" ht="12.75">
      <c r="A70" s="2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AS491" s="39"/>
    </row>
    <row r="492" spans="15:17" ht="12.75">
      <c r="O492"/>
      <c r="P492"/>
      <c r="Q492"/>
    </row>
    <row r="493" spans="15:17" ht="12.75">
      <c r="O493"/>
      <c r="P493"/>
      <c r="Q493"/>
    </row>
    <row r="494" spans="15:17" ht="12.75">
      <c r="O494"/>
      <c r="P494"/>
      <c r="Q494"/>
    </row>
  </sheetData>
  <sheetProtection/>
  <mergeCells count="40">
    <mergeCell ref="A9:N9"/>
    <mergeCell ref="C24:C26"/>
    <mergeCell ref="J24:K24"/>
    <mergeCell ref="L24:N24"/>
    <mergeCell ref="G24:I24"/>
    <mergeCell ref="D25:D26"/>
    <mergeCell ref="G25:G26"/>
    <mergeCell ref="L25:L26"/>
    <mergeCell ref="D24:F24"/>
    <mergeCell ref="A12:N12"/>
    <mergeCell ref="A11:N11"/>
    <mergeCell ref="A13:N13"/>
    <mergeCell ref="A24:A26"/>
    <mergeCell ref="B24:B26"/>
    <mergeCell ref="A14:N14"/>
    <mergeCell ref="K17:L17"/>
    <mergeCell ref="K21:L21"/>
    <mergeCell ref="K20:L20"/>
    <mergeCell ref="K16:L16"/>
    <mergeCell ref="A28:AR28"/>
    <mergeCell ref="A38:AR38"/>
    <mergeCell ref="A41:AR41"/>
    <mergeCell ref="A44:AR44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6:F66"/>
    <mergeCell ref="A62:F62"/>
    <mergeCell ref="A63:F63"/>
    <mergeCell ref="A64:F64"/>
    <mergeCell ref="A65:F65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6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52" t="s">
        <v>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7" t="s">
        <v>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8" t="s">
        <v>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10" t="s">
        <v>43</v>
      </c>
      <c r="L16" s="11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9">
        <f>11710/1000</f>
        <v>11.71</v>
      </c>
      <c r="L17" s="109"/>
      <c r="M17" s="47" t="s">
        <v>9</v>
      </c>
      <c r="N17" s="48">
        <f>169922/1000</f>
        <v>169.922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9">
        <v>178.08</v>
      </c>
      <c r="L20" s="109"/>
      <c r="M20" s="19" t="s">
        <v>10</v>
      </c>
      <c r="N20" s="48">
        <v>178.08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9">
        <f>2146/1000</f>
        <v>2.146</v>
      </c>
      <c r="L21" s="109"/>
      <c r="M21" s="19" t="s">
        <v>9</v>
      </c>
      <c r="N21" s="48">
        <f>47895/1000</f>
        <v>47.895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101" t="s">
        <v>14</v>
      </c>
      <c r="E24" s="102"/>
      <c r="F24" s="103"/>
      <c r="G24" s="101" t="s">
        <v>15</v>
      </c>
      <c r="H24" s="102"/>
      <c r="I24" s="103"/>
      <c r="J24" s="98" t="s">
        <v>5</v>
      </c>
      <c r="K24" s="99"/>
      <c r="L24" s="100" t="s">
        <v>22</v>
      </c>
      <c r="M24" s="100"/>
      <c r="N24" s="100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104" t="s">
        <v>12</v>
      </c>
      <c r="E25" s="23" t="s">
        <v>20</v>
      </c>
      <c r="F25" s="23" t="s">
        <v>17</v>
      </c>
      <c r="G25" s="104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00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105"/>
      <c r="E26" s="17" t="s">
        <v>19</v>
      </c>
      <c r="F26" s="23" t="s">
        <v>18</v>
      </c>
      <c r="G26" s="105"/>
      <c r="H26" s="17" t="s">
        <v>19</v>
      </c>
      <c r="I26" s="23" t="s">
        <v>18</v>
      </c>
      <c r="J26" s="17" t="s">
        <v>19</v>
      </c>
      <c r="K26" s="23" t="s">
        <v>18</v>
      </c>
      <c r="L26" s="106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7" t="s">
        <v>50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39"/>
    </row>
    <row r="29" spans="1:45" ht="108">
      <c r="A29" s="50">
        <v>1</v>
      </c>
      <c r="B29" s="51" t="s">
        <v>51</v>
      </c>
      <c r="C29" s="53">
        <v>19</v>
      </c>
      <c r="D29" s="54">
        <v>4.29</v>
      </c>
      <c r="E29" s="54">
        <v>4.29</v>
      </c>
      <c r="F29" s="54"/>
      <c r="G29" s="54">
        <v>82</v>
      </c>
      <c r="H29" s="54">
        <v>82</v>
      </c>
      <c r="I29" s="54"/>
      <c r="J29" s="54"/>
      <c r="K29" s="55"/>
      <c r="L29" s="54">
        <v>82</v>
      </c>
      <c r="M29" s="54">
        <v>82</v>
      </c>
      <c r="N29" s="54"/>
      <c r="O29" s="56">
        <f>82+0</f>
        <v>82</v>
      </c>
      <c r="P29" s="57" t="s">
        <v>52</v>
      </c>
      <c r="Q29" s="56">
        <f>82+0</f>
        <v>82</v>
      </c>
      <c r="R29" s="56">
        <v>82</v>
      </c>
      <c r="S29" s="56">
        <v>82</v>
      </c>
      <c r="T29" s="57"/>
      <c r="U29" s="57"/>
      <c r="V29" s="56"/>
      <c r="W29" s="56"/>
      <c r="X29" s="57">
        <v>193</v>
      </c>
      <c r="Y29" s="57"/>
      <c r="Z29" s="57"/>
      <c r="AA29" s="57"/>
      <c r="AB29" s="57"/>
      <c r="AC29" s="57"/>
      <c r="AD29" s="57"/>
      <c r="AE29" s="58">
        <v>82</v>
      </c>
      <c r="AF29" s="58"/>
      <c r="AG29" s="58"/>
      <c r="AH29" s="58"/>
      <c r="AI29" s="56">
        <v>82</v>
      </c>
      <c r="AJ29" s="56"/>
      <c r="AK29" s="56"/>
      <c r="AL29" s="56"/>
      <c r="AM29" s="56">
        <v>82</v>
      </c>
      <c r="AN29" s="56">
        <v>82</v>
      </c>
      <c r="AO29" s="59" t="s">
        <v>23</v>
      </c>
      <c r="AP29" s="59" t="s">
        <v>23</v>
      </c>
      <c r="AQ29" s="59" t="s">
        <v>23</v>
      </c>
      <c r="AR29" s="59" t="s">
        <v>23</v>
      </c>
      <c r="AS29" s="39"/>
    </row>
    <row r="30" spans="1:45" ht="12.75">
      <c r="A30" s="50" t="s">
        <v>23</v>
      </c>
      <c r="B30" s="51" t="s">
        <v>53</v>
      </c>
      <c r="C30" s="53" t="s">
        <v>23</v>
      </c>
      <c r="D30" s="54"/>
      <c r="E30" s="54"/>
      <c r="F30" s="54"/>
      <c r="G30" s="54">
        <v>216</v>
      </c>
      <c r="H30" s="54"/>
      <c r="I30" s="54"/>
      <c r="J30" s="54"/>
      <c r="K30" s="55"/>
      <c r="L30" s="54">
        <v>193</v>
      </c>
      <c r="M30" s="54"/>
      <c r="N30" s="54"/>
      <c r="O30" s="56"/>
      <c r="P30" s="57"/>
      <c r="Q30" s="56"/>
      <c r="R30" s="56"/>
      <c r="S30" s="56"/>
      <c r="T30" s="57" t="s">
        <v>53</v>
      </c>
      <c r="U30" s="57"/>
      <c r="V30" s="56">
        <v>193</v>
      </c>
      <c r="W30" s="56"/>
      <c r="X30" s="57"/>
      <c r="Y30" s="57">
        <v>216</v>
      </c>
      <c r="Z30" s="57"/>
      <c r="AA30" s="57"/>
      <c r="AB30" s="57"/>
      <c r="AC30" s="57"/>
      <c r="AD30" s="57"/>
      <c r="AE30" s="58"/>
      <c r="AF30" s="58"/>
      <c r="AG30" s="58"/>
      <c r="AH30" s="58"/>
      <c r="AI30" s="56"/>
      <c r="AJ30" s="56"/>
      <c r="AK30" s="56"/>
      <c r="AL30" s="56"/>
      <c r="AM30" s="56"/>
      <c r="AN30" s="56"/>
      <c r="AO30" s="59" t="s">
        <v>23</v>
      </c>
      <c r="AP30" s="59" t="s">
        <v>23</v>
      </c>
      <c r="AQ30" s="59" t="s">
        <v>23</v>
      </c>
      <c r="AR30" s="59" t="s">
        <v>23</v>
      </c>
      <c r="AS30" s="39"/>
    </row>
    <row r="31" spans="1:45" ht="96">
      <c r="A31" s="60">
        <v>2</v>
      </c>
      <c r="B31" s="61" t="s">
        <v>54</v>
      </c>
      <c r="C31" s="62">
        <v>7.6</v>
      </c>
      <c r="D31" s="63">
        <v>82.2</v>
      </c>
      <c r="E31" s="63">
        <v>6.99</v>
      </c>
      <c r="F31" s="63" t="s">
        <v>55</v>
      </c>
      <c r="G31" s="63">
        <v>625</v>
      </c>
      <c r="H31" s="63">
        <v>53</v>
      </c>
      <c r="I31" s="63" t="s">
        <v>56</v>
      </c>
      <c r="J31" s="63">
        <v>22.32</v>
      </c>
      <c r="K31" s="64" t="s">
        <v>57</v>
      </c>
      <c r="L31" s="63">
        <v>4378</v>
      </c>
      <c r="M31" s="63">
        <v>1183</v>
      </c>
      <c r="N31" s="63" t="s">
        <v>58</v>
      </c>
      <c r="O31" s="65">
        <f>53+52</f>
        <v>105</v>
      </c>
      <c r="P31" s="66" t="s">
        <v>52</v>
      </c>
      <c r="Q31" s="65">
        <f>1183+1159</f>
        <v>2342</v>
      </c>
      <c r="R31" s="65">
        <v>625</v>
      </c>
      <c r="S31" s="65">
        <v>4378</v>
      </c>
      <c r="T31" s="66"/>
      <c r="U31" s="66"/>
      <c r="V31" s="65"/>
      <c r="W31" s="65"/>
      <c r="X31" s="66">
        <v>8359</v>
      </c>
      <c r="Y31" s="66"/>
      <c r="Z31" s="66"/>
      <c r="AA31" s="66"/>
      <c r="AB31" s="66"/>
      <c r="AC31" s="66"/>
      <c r="AD31" s="66"/>
      <c r="AE31" s="67">
        <v>1183</v>
      </c>
      <c r="AF31" s="67">
        <v>3195</v>
      </c>
      <c r="AG31" s="67">
        <v>1159</v>
      </c>
      <c r="AH31" s="67"/>
      <c r="AI31" s="65">
        <v>53</v>
      </c>
      <c r="AJ31" s="65">
        <v>572</v>
      </c>
      <c r="AK31" s="65">
        <v>52</v>
      </c>
      <c r="AL31" s="65"/>
      <c r="AM31" s="65">
        <v>4378</v>
      </c>
      <c r="AN31" s="65">
        <v>625</v>
      </c>
      <c r="AO31" s="68">
        <v>22.32</v>
      </c>
      <c r="AP31" s="68">
        <v>5.585</v>
      </c>
      <c r="AQ31" s="68">
        <v>22.287</v>
      </c>
      <c r="AR31" s="68" t="s">
        <v>23</v>
      </c>
      <c r="AS31" s="39"/>
    </row>
    <row r="32" spans="1:45" ht="12.75">
      <c r="A32" s="50" t="s">
        <v>23</v>
      </c>
      <c r="B32" s="51" t="s">
        <v>53</v>
      </c>
      <c r="C32" s="53" t="s">
        <v>23</v>
      </c>
      <c r="D32" s="54"/>
      <c r="E32" s="54"/>
      <c r="F32" s="54"/>
      <c r="G32" s="54">
        <v>841</v>
      </c>
      <c r="H32" s="54"/>
      <c r="I32" s="54"/>
      <c r="J32" s="54"/>
      <c r="K32" s="55"/>
      <c r="L32" s="54">
        <v>8359</v>
      </c>
      <c r="M32" s="54"/>
      <c r="N32" s="54"/>
      <c r="O32" s="56"/>
      <c r="P32" s="57"/>
      <c r="Q32" s="56"/>
      <c r="R32" s="56"/>
      <c r="S32" s="56"/>
      <c r="T32" s="57" t="s">
        <v>53</v>
      </c>
      <c r="U32" s="57"/>
      <c r="V32" s="56">
        <v>8359</v>
      </c>
      <c r="W32" s="56"/>
      <c r="X32" s="57"/>
      <c r="Y32" s="57">
        <v>841</v>
      </c>
      <c r="Z32" s="57"/>
      <c r="AA32" s="57"/>
      <c r="AB32" s="57"/>
      <c r="AC32" s="57"/>
      <c r="AD32" s="57"/>
      <c r="AE32" s="58"/>
      <c r="AF32" s="58"/>
      <c r="AG32" s="58"/>
      <c r="AH32" s="58"/>
      <c r="AI32" s="56"/>
      <c r="AJ32" s="56"/>
      <c r="AK32" s="56"/>
      <c r="AL32" s="56"/>
      <c r="AM32" s="56"/>
      <c r="AN32" s="56"/>
      <c r="AO32" s="59" t="s">
        <v>23</v>
      </c>
      <c r="AP32" s="59" t="s">
        <v>23</v>
      </c>
      <c r="AQ32" s="59" t="s">
        <v>23</v>
      </c>
      <c r="AR32" s="59" t="s">
        <v>23</v>
      </c>
      <c r="AS32" s="39"/>
    </row>
    <row r="33" spans="1:45" ht="96">
      <c r="A33" s="60">
        <v>3</v>
      </c>
      <c r="B33" s="61" t="s">
        <v>59</v>
      </c>
      <c r="C33" s="62">
        <v>19</v>
      </c>
      <c r="D33" s="63">
        <v>172.81</v>
      </c>
      <c r="E33" s="63">
        <v>30.53</v>
      </c>
      <c r="F33" s="63" t="s">
        <v>60</v>
      </c>
      <c r="G33" s="63">
        <v>3283</v>
      </c>
      <c r="H33" s="63">
        <v>580</v>
      </c>
      <c r="I33" s="63" t="s">
        <v>61</v>
      </c>
      <c r="J33" s="63">
        <v>22.32</v>
      </c>
      <c r="K33" s="64" t="s">
        <v>62</v>
      </c>
      <c r="L33" s="63">
        <v>28040</v>
      </c>
      <c r="M33" s="63">
        <v>12946</v>
      </c>
      <c r="N33" s="63" t="s">
        <v>63</v>
      </c>
      <c r="O33" s="65">
        <f>580+245</f>
        <v>825</v>
      </c>
      <c r="P33" s="66" t="s">
        <v>52</v>
      </c>
      <c r="Q33" s="65">
        <f>12946+5466</f>
        <v>18412</v>
      </c>
      <c r="R33" s="65">
        <v>3283</v>
      </c>
      <c r="S33" s="65">
        <v>28040</v>
      </c>
      <c r="T33" s="66"/>
      <c r="U33" s="66"/>
      <c r="V33" s="65"/>
      <c r="W33" s="65"/>
      <c r="X33" s="66">
        <v>59341</v>
      </c>
      <c r="Y33" s="66"/>
      <c r="Z33" s="66"/>
      <c r="AA33" s="66"/>
      <c r="AB33" s="66"/>
      <c r="AC33" s="66"/>
      <c r="AD33" s="66"/>
      <c r="AE33" s="67">
        <v>12946</v>
      </c>
      <c r="AF33" s="67">
        <v>15094</v>
      </c>
      <c r="AG33" s="67">
        <v>5466</v>
      </c>
      <c r="AH33" s="67"/>
      <c r="AI33" s="65">
        <v>580</v>
      </c>
      <c r="AJ33" s="65">
        <v>2703</v>
      </c>
      <c r="AK33" s="65">
        <v>245</v>
      </c>
      <c r="AL33" s="65"/>
      <c r="AM33" s="65">
        <v>28040</v>
      </c>
      <c r="AN33" s="65">
        <v>3283</v>
      </c>
      <c r="AO33" s="68">
        <v>22.32</v>
      </c>
      <c r="AP33" s="68">
        <v>5.584</v>
      </c>
      <c r="AQ33" s="68">
        <v>22.309</v>
      </c>
      <c r="AR33" s="68" t="s">
        <v>23</v>
      </c>
      <c r="AS33" s="39"/>
    </row>
    <row r="34" spans="1:45" ht="12.75">
      <c r="A34" s="50" t="s">
        <v>23</v>
      </c>
      <c r="B34" s="51" t="s">
        <v>53</v>
      </c>
      <c r="C34" s="53" t="s">
        <v>23</v>
      </c>
      <c r="D34" s="54"/>
      <c r="E34" s="54"/>
      <c r="F34" s="54"/>
      <c r="G34" s="54">
        <v>4975</v>
      </c>
      <c r="H34" s="54"/>
      <c r="I34" s="54"/>
      <c r="J34" s="54"/>
      <c r="K34" s="55"/>
      <c r="L34" s="54">
        <v>59341</v>
      </c>
      <c r="M34" s="54"/>
      <c r="N34" s="54"/>
      <c r="O34" s="56"/>
      <c r="P34" s="57"/>
      <c r="Q34" s="56"/>
      <c r="R34" s="56"/>
      <c r="S34" s="56"/>
      <c r="T34" s="57" t="s">
        <v>53</v>
      </c>
      <c r="U34" s="57"/>
      <c r="V34" s="56">
        <v>59341</v>
      </c>
      <c r="W34" s="56"/>
      <c r="X34" s="57"/>
      <c r="Y34" s="57">
        <v>4975</v>
      </c>
      <c r="Z34" s="57"/>
      <c r="AA34" s="57"/>
      <c r="AB34" s="57"/>
      <c r="AC34" s="57"/>
      <c r="AD34" s="57"/>
      <c r="AE34" s="58"/>
      <c r="AF34" s="58"/>
      <c r="AG34" s="58"/>
      <c r="AH34" s="58"/>
      <c r="AI34" s="56"/>
      <c r="AJ34" s="56"/>
      <c r="AK34" s="56"/>
      <c r="AL34" s="56"/>
      <c r="AM34" s="56"/>
      <c r="AN34" s="56"/>
      <c r="AO34" s="59" t="s">
        <v>23</v>
      </c>
      <c r="AP34" s="59" t="s">
        <v>23</v>
      </c>
      <c r="AQ34" s="59" t="s">
        <v>23</v>
      </c>
      <c r="AR34" s="59" t="s">
        <v>23</v>
      </c>
      <c r="AS34" s="39"/>
    </row>
    <row r="35" spans="1:45" ht="84">
      <c r="A35" s="60">
        <v>4</v>
      </c>
      <c r="B35" s="61" t="s">
        <v>64</v>
      </c>
      <c r="C35" s="62">
        <v>5</v>
      </c>
      <c r="D35" s="63">
        <v>24.64</v>
      </c>
      <c r="E35" s="63" t="s">
        <v>65</v>
      </c>
      <c r="F35" s="63"/>
      <c r="G35" s="63">
        <v>123</v>
      </c>
      <c r="H35" s="63" t="s">
        <v>66</v>
      </c>
      <c r="I35" s="63"/>
      <c r="J35" s="63" t="s">
        <v>67</v>
      </c>
      <c r="K35" s="64"/>
      <c r="L35" s="63">
        <v>458</v>
      </c>
      <c r="M35" s="63" t="s">
        <v>68</v>
      </c>
      <c r="N35" s="63"/>
      <c r="O35" s="65">
        <f>0+0</f>
        <v>0</v>
      </c>
      <c r="P35" s="66" t="s">
        <v>69</v>
      </c>
      <c r="Q35" s="65">
        <f>0+0</f>
        <v>0</v>
      </c>
      <c r="R35" s="65">
        <v>123</v>
      </c>
      <c r="S35" s="65">
        <v>458</v>
      </c>
      <c r="T35" s="66"/>
      <c r="U35" s="66"/>
      <c r="V35" s="65"/>
      <c r="W35" s="65"/>
      <c r="X35" s="66">
        <v>458</v>
      </c>
      <c r="Y35" s="66"/>
      <c r="Z35" s="66"/>
      <c r="AA35" s="66"/>
      <c r="AB35" s="66"/>
      <c r="AC35" s="66"/>
      <c r="AD35" s="66"/>
      <c r="AE35" s="67"/>
      <c r="AF35" s="67"/>
      <c r="AG35" s="67"/>
      <c r="AH35" s="67">
        <v>458</v>
      </c>
      <c r="AI35" s="65"/>
      <c r="AJ35" s="65"/>
      <c r="AK35" s="65"/>
      <c r="AL35" s="65">
        <v>123</v>
      </c>
      <c r="AM35" s="65">
        <v>458</v>
      </c>
      <c r="AN35" s="65">
        <v>123</v>
      </c>
      <c r="AO35" s="68" t="s">
        <v>23</v>
      </c>
      <c r="AP35" s="68" t="s">
        <v>23</v>
      </c>
      <c r="AQ35" s="68" t="s">
        <v>23</v>
      </c>
      <c r="AR35" s="68">
        <v>3.725</v>
      </c>
      <c r="AS35" s="39"/>
    </row>
    <row r="36" spans="1:45" ht="84">
      <c r="A36" s="60">
        <v>5</v>
      </c>
      <c r="B36" s="61" t="s">
        <v>70</v>
      </c>
      <c r="C36" s="62">
        <v>0.15</v>
      </c>
      <c r="D36" s="63">
        <v>280.97</v>
      </c>
      <c r="E36" s="63">
        <v>280.97</v>
      </c>
      <c r="F36" s="63"/>
      <c r="G36" s="63">
        <v>42</v>
      </c>
      <c r="H36" s="63">
        <v>42</v>
      </c>
      <c r="I36" s="63"/>
      <c r="J36" s="63">
        <v>22.32</v>
      </c>
      <c r="K36" s="64"/>
      <c r="L36" s="63">
        <v>937</v>
      </c>
      <c r="M36" s="63">
        <v>937</v>
      </c>
      <c r="N36" s="63"/>
      <c r="O36" s="65">
        <f>42+0</f>
        <v>42</v>
      </c>
      <c r="P36" s="66" t="s">
        <v>52</v>
      </c>
      <c r="Q36" s="65">
        <f>937+0</f>
        <v>937</v>
      </c>
      <c r="R36" s="65">
        <v>42</v>
      </c>
      <c r="S36" s="65">
        <v>937</v>
      </c>
      <c r="T36" s="66"/>
      <c r="U36" s="66"/>
      <c r="V36" s="65"/>
      <c r="W36" s="65"/>
      <c r="X36" s="66">
        <v>2530</v>
      </c>
      <c r="Y36" s="66"/>
      <c r="Z36" s="66"/>
      <c r="AA36" s="66"/>
      <c r="AB36" s="66"/>
      <c r="AC36" s="66"/>
      <c r="AD36" s="66"/>
      <c r="AE36" s="67">
        <v>937</v>
      </c>
      <c r="AF36" s="67"/>
      <c r="AG36" s="67"/>
      <c r="AH36" s="67"/>
      <c r="AI36" s="65">
        <v>42</v>
      </c>
      <c r="AJ36" s="65"/>
      <c r="AK36" s="65"/>
      <c r="AL36" s="65"/>
      <c r="AM36" s="65">
        <v>937</v>
      </c>
      <c r="AN36" s="65">
        <v>42</v>
      </c>
      <c r="AO36" s="68">
        <v>22.32</v>
      </c>
      <c r="AP36" s="68" t="s">
        <v>23</v>
      </c>
      <c r="AQ36" s="68" t="s">
        <v>23</v>
      </c>
      <c r="AR36" s="68" t="s">
        <v>23</v>
      </c>
      <c r="AS36" s="39"/>
    </row>
    <row r="37" spans="1:45" ht="12.75">
      <c r="A37" s="50" t="s">
        <v>23</v>
      </c>
      <c r="B37" s="51" t="s">
        <v>53</v>
      </c>
      <c r="C37" s="53" t="s">
        <v>23</v>
      </c>
      <c r="D37" s="54"/>
      <c r="E37" s="54"/>
      <c r="F37" s="54"/>
      <c r="G37" s="54">
        <v>128</v>
      </c>
      <c r="H37" s="54"/>
      <c r="I37" s="54"/>
      <c r="J37" s="54"/>
      <c r="K37" s="55"/>
      <c r="L37" s="54">
        <v>2530</v>
      </c>
      <c r="M37" s="54"/>
      <c r="N37" s="54"/>
      <c r="O37" s="56"/>
      <c r="P37" s="57"/>
      <c r="Q37" s="56"/>
      <c r="R37" s="56"/>
      <c r="S37" s="56"/>
      <c r="T37" s="57" t="s">
        <v>53</v>
      </c>
      <c r="U37" s="57"/>
      <c r="V37" s="56">
        <v>2530</v>
      </c>
      <c r="W37" s="56"/>
      <c r="X37" s="57"/>
      <c r="Y37" s="57">
        <v>128</v>
      </c>
      <c r="Z37" s="57"/>
      <c r="AA37" s="57"/>
      <c r="AB37" s="57"/>
      <c r="AC37" s="57"/>
      <c r="AD37" s="57"/>
      <c r="AE37" s="58"/>
      <c r="AF37" s="58"/>
      <c r="AG37" s="58"/>
      <c r="AH37" s="58"/>
      <c r="AI37" s="56"/>
      <c r="AJ37" s="56"/>
      <c r="AK37" s="56"/>
      <c r="AL37" s="56"/>
      <c r="AM37" s="56"/>
      <c r="AN37" s="56"/>
      <c r="AO37" s="59" t="s">
        <v>23</v>
      </c>
      <c r="AP37" s="59" t="s">
        <v>23</v>
      </c>
      <c r="AQ37" s="59" t="s">
        <v>23</v>
      </c>
      <c r="AR37" s="59" t="s">
        <v>23</v>
      </c>
      <c r="AS37" s="39"/>
    </row>
    <row r="38" spans="1:45" ht="84">
      <c r="A38" s="60">
        <v>6</v>
      </c>
      <c r="B38" s="61" t="s">
        <v>71</v>
      </c>
      <c r="C38" s="62">
        <v>0.9</v>
      </c>
      <c r="D38" s="63">
        <v>40.11</v>
      </c>
      <c r="E38" s="63">
        <v>40.11</v>
      </c>
      <c r="F38" s="63"/>
      <c r="G38" s="63">
        <v>36</v>
      </c>
      <c r="H38" s="63">
        <v>36</v>
      </c>
      <c r="I38" s="63"/>
      <c r="J38" s="63">
        <v>22.32</v>
      </c>
      <c r="K38" s="64"/>
      <c r="L38" s="63">
        <v>804</v>
      </c>
      <c r="M38" s="63">
        <v>804</v>
      </c>
      <c r="N38" s="63"/>
      <c r="O38" s="65">
        <f>36+0</f>
        <v>36</v>
      </c>
      <c r="P38" s="66" t="s">
        <v>52</v>
      </c>
      <c r="Q38" s="65">
        <f>804+0</f>
        <v>804</v>
      </c>
      <c r="R38" s="65">
        <v>36</v>
      </c>
      <c r="S38" s="65">
        <v>804</v>
      </c>
      <c r="T38" s="66"/>
      <c r="U38" s="66"/>
      <c r="V38" s="65"/>
      <c r="W38" s="65"/>
      <c r="X38" s="66">
        <v>2171</v>
      </c>
      <c r="Y38" s="66"/>
      <c r="Z38" s="66"/>
      <c r="AA38" s="66"/>
      <c r="AB38" s="66"/>
      <c r="AC38" s="66"/>
      <c r="AD38" s="66"/>
      <c r="AE38" s="67">
        <v>804</v>
      </c>
      <c r="AF38" s="67"/>
      <c r="AG38" s="67"/>
      <c r="AH38" s="67"/>
      <c r="AI38" s="65">
        <v>36</v>
      </c>
      <c r="AJ38" s="65"/>
      <c r="AK38" s="65"/>
      <c r="AL38" s="65"/>
      <c r="AM38" s="65">
        <v>804</v>
      </c>
      <c r="AN38" s="65">
        <v>36</v>
      </c>
      <c r="AO38" s="68">
        <v>22.32</v>
      </c>
      <c r="AP38" s="68" t="s">
        <v>23</v>
      </c>
      <c r="AQ38" s="68" t="s">
        <v>23</v>
      </c>
      <c r="AR38" s="68" t="s">
        <v>23</v>
      </c>
      <c r="AS38" s="39"/>
    </row>
    <row r="39" spans="1:45" ht="12.75">
      <c r="A39" s="50" t="s">
        <v>23</v>
      </c>
      <c r="B39" s="51" t="s">
        <v>53</v>
      </c>
      <c r="C39" s="53" t="s">
        <v>23</v>
      </c>
      <c r="D39" s="54"/>
      <c r="E39" s="54"/>
      <c r="F39" s="54"/>
      <c r="G39" s="54">
        <v>109</v>
      </c>
      <c r="H39" s="54"/>
      <c r="I39" s="54"/>
      <c r="J39" s="54"/>
      <c r="K39" s="55"/>
      <c r="L39" s="54">
        <v>2171</v>
      </c>
      <c r="M39" s="54"/>
      <c r="N39" s="54"/>
      <c r="O39" s="56"/>
      <c r="P39" s="57"/>
      <c r="Q39" s="56"/>
      <c r="R39" s="56"/>
      <c r="S39" s="56"/>
      <c r="T39" s="57" t="s">
        <v>53</v>
      </c>
      <c r="U39" s="57"/>
      <c r="V39" s="56">
        <v>2171</v>
      </c>
      <c r="W39" s="56"/>
      <c r="X39" s="57"/>
      <c r="Y39" s="57">
        <v>109</v>
      </c>
      <c r="Z39" s="57"/>
      <c r="AA39" s="57"/>
      <c r="AB39" s="57"/>
      <c r="AC39" s="57"/>
      <c r="AD39" s="57"/>
      <c r="AE39" s="58"/>
      <c r="AF39" s="58"/>
      <c r="AG39" s="58"/>
      <c r="AH39" s="58"/>
      <c r="AI39" s="56"/>
      <c r="AJ39" s="56"/>
      <c r="AK39" s="56"/>
      <c r="AL39" s="56"/>
      <c r="AM39" s="56"/>
      <c r="AN39" s="56"/>
      <c r="AO39" s="59" t="s">
        <v>23</v>
      </c>
      <c r="AP39" s="59" t="s">
        <v>23</v>
      </c>
      <c r="AQ39" s="59" t="s">
        <v>23</v>
      </c>
      <c r="AR39" s="59" t="s">
        <v>23</v>
      </c>
      <c r="AS39" s="39"/>
    </row>
    <row r="40" spans="1:45" ht="21" customHeight="1">
      <c r="A40" s="89" t="s">
        <v>72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39"/>
    </row>
    <row r="41" spans="1:45" ht="96">
      <c r="A41" s="60">
        <v>7</v>
      </c>
      <c r="B41" s="61" t="s">
        <v>73</v>
      </c>
      <c r="C41" s="62">
        <v>1.1</v>
      </c>
      <c r="D41" s="63">
        <v>36.43</v>
      </c>
      <c r="E41" s="63">
        <v>36.43</v>
      </c>
      <c r="F41" s="63"/>
      <c r="G41" s="63">
        <v>40</v>
      </c>
      <c r="H41" s="63">
        <v>40</v>
      </c>
      <c r="I41" s="63"/>
      <c r="J41" s="63">
        <v>22.32</v>
      </c>
      <c r="K41" s="64"/>
      <c r="L41" s="63">
        <v>893</v>
      </c>
      <c r="M41" s="63">
        <v>893</v>
      </c>
      <c r="N41" s="63"/>
      <c r="O41" s="65">
        <f>40+0</f>
        <v>40</v>
      </c>
      <c r="P41" s="66" t="s">
        <v>52</v>
      </c>
      <c r="Q41" s="65">
        <f>893+0</f>
        <v>893</v>
      </c>
      <c r="R41" s="65">
        <v>40</v>
      </c>
      <c r="S41" s="65">
        <v>893</v>
      </c>
      <c r="T41" s="66"/>
      <c r="U41" s="66"/>
      <c r="V41" s="65"/>
      <c r="W41" s="65"/>
      <c r="X41" s="66">
        <v>2411</v>
      </c>
      <c r="Y41" s="66"/>
      <c r="Z41" s="66"/>
      <c r="AA41" s="66"/>
      <c r="AB41" s="66"/>
      <c r="AC41" s="66"/>
      <c r="AD41" s="66"/>
      <c r="AE41" s="67">
        <v>893</v>
      </c>
      <c r="AF41" s="67"/>
      <c r="AG41" s="67"/>
      <c r="AH41" s="67"/>
      <c r="AI41" s="65">
        <v>40</v>
      </c>
      <c r="AJ41" s="65"/>
      <c r="AK41" s="65"/>
      <c r="AL41" s="65"/>
      <c r="AM41" s="65">
        <v>893</v>
      </c>
      <c r="AN41" s="65">
        <v>40</v>
      </c>
      <c r="AO41" s="68">
        <v>22.32</v>
      </c>
      <c r="AP41" s="68" t="s">
        <v>23</v>
      </c>
      <c r="AQ41" s="68" t="s">
        <v>23</v>
      </c>
      <c r="AR41" s="68" t="s">
        <v>23</v>
      </c>
      <c r="AS41" s="39"/>
    </row>
    <row r="42" spans="1:45" ht="12.75">
      <c r="A42" s="50" t="s">
        <v>23</v>
      </c>
      <c r="B42" s="51" t="s">
        <v>53</v>
      </c>
      <c r="C42" s="53" t="s">
        <v>23</v>
      </c>
      <c r="D42" s="54"/>
      <c r="E42" s="54"/>
      <c r="F42" s="54"/>
      <c r="G42" s="54">
        <v>122</v>
      </c>
      <c r="H42" s="54"/>
      <c r="I42" s="54"/>
      <c r="J42" s="54"/>
      <c r="K42" s="55"/>
      <c r="L42" s="54">
        <v>2411</v>
      </c>
      <c r="M42" s="54"/>
      <c r="N42" s="54"/>
      <c r="O42" s="56"/>
      <c r="P42" s="57"/>
      <c r="Q42" s="56"/>
      <c r="R42" s="56"/>
      <c r="S42" s="56"/>
      <c r="T42" s="57" t="s">
        <v>53</v>
      </c>
      <c r="U42" s="57"/>
      <c r="V42" s="56">
        <v>2411</v>
      </c>
      <c r="W42" s="56"/>
      <c r="X42" s="57"/>
      <c r="Y42" s="57">
        <v>122</v>
      </c>
      <c r="Z42" s="57"/>
      <c r="AA42" s="57"/>
      <c r="AB42" s="57"/>
      <c r="AC42" s="57"/>
      <c r="AD42" s="57"/>
      <c r="AE42" s="58"/>
      <c r="AF42" s="58"/>
      <c r="AG42" s="58"/>
      <c r="AH42" s="58"/>
      <c r="AI42" s="56"/>
      <c r="AJ42" s="56"/>
      <c r="AK42" s="56"/>
      <c r="AL42" s="56"/>
      <c r="AM42" s="56"/>
      <c r="AN42" s="56"/>
      <c r="AO42" s="59" t="s">
        <v>23</v>
      </c>
      <c r="AP42" s="59" t="s">
        <v>23</v>
      </c>
      <c r="AQ42" s="59" t="s">
        <v>23</v>
      </c>
      <c r="AR42" s="59" t="s">
        <v>23</v>
      </c>
      <c r="AS42" s="39"/>
    </row>
    <row r="43" spans="1:45" ht="21" customHeight="1">
      <c r="A43" s="89" t="s">
        <v>74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39"/>
    </row>
    <row r="44" spans="1:45" ht="96">
      <c r="A44" s="60">
        <v>8</v>
      </c>
      <c r="B44" s="61" t="s">
        <v>75</v>
      </c>
      <c r="C44" s="62">
        <v>35.98</v>
      </c>
      <c r="D44" s="63">
        <v>30.53</v>
      </c>
      <c r="E44" s="63">
        <v>30.53</v>
      </c>
      <c r="F44" s="63"/>
      <c r="G44" s="63">
        <v>1098</v>
      </c>
      <c r="H44" s="63">
        <v>1098</v>
      </c>
      <c r="I44" s="63"/>
      <c r="J44" s="63">
        <v>22.32</v>
      </c>
      <c r="K44" s="64"/>
      <c r="L44" s="63">
        <v>24507</v>
      </c>
      <c r="M44" s="63">
        <v>24507</v>
      </c>
      <c r="N44" s="63"/>
      <c r="O44" s="65">
        <f>1098+0</f>
        <v>1098</v>
      </c>
      <c r="P44" s="66" t="s">
        <v>52</v>
      </c>
      <c r="Q44" s="65">
        <f>24507+0</f>
        <v>24507</v>
      </c>
      <c r="R44" s="65">
        <v>1098</v>
      </c>
      <c r="S44" s="65">
        <v>24507</v>
      </c>
      <c r="T44" s="66"/>
      <c r="U44" s="66"/>
      <c r="V44" s="65"/>
      <c r="W44" s="65"/>
      <c r="X44" s="66">
        <v>66169</v>
      </c>
      <c r="Y44" s="66"/>
      <c r="Z44" s="66"/>
      <c r="AA44" s="66"/>
      <c r="AB44" s="66"/>
      <c r="AC44" s="66"/>
      <c r="AD44" s="66"/>
      <c r="AE44" s="67">
        <v>24507</v>
      </c>
      <c r="AF44" s="67"/>
      <c r="AG44" s="67"/>
      <c r="AH44" s="67"/>
      <c r="AI44" s="65">
        <v>1098</v>
      </c>
      <c r="AJ44" s="65"/>
      <c r="AK44" s="65"/>
      <c r="AL44" s="65"/>
      <c r="AM44" s="65">
        <v>24507</v>
      </c>
      <c r="AN44" s="65">
        <v>1098</v>
      </c>
      <c r="AO44" s="68">
        <v>22.32</v>
      </c>
      <c r="AP44" s="68" t="s">
        <v>23</v>
      </c>
      <c r="AQ44" s="68" t="s">
        <v>23</v>
      </c>
      <c r="AR44" s="68" t="s">
        <v>23</v>
      </c>
      <c r="AS44" s="39"/>
    </row>
    <row r="45" spans="1:45" ht="12.75">
      <c r="A45" s="50" t="s">
        <v>23</v>
      </c>
      <c r="B45" s="51" t="s">
        <v>53</v>
      </c>
      <c r="C45" s="53" t="s">
        <v>23</v>
      </c>
      <c r="D45" s="54"/>
      <c r="E45" s="54"/>
      <c r="F45" s="54"/>
      <c r="G45" s="54">
        <v>3349</v>
      </c>
      <c r="H45" s="54"/>
      <c r="I45" s="54"/>
      <c r="J45" s="54"/>
      <c r="K45" s="55"/>
      <c r="L45" s="54">
        <v>66169</v>
      </c>
      <c r="M45" s="54"/>
      <c r="N45" s="54"/>
      <c r="O45" s="56"/>
      <c r="P45" s="57"/>
      <c r="Q45" s="56"/>
      <c r="R45" s="56"/>
      <c r="S45" s="56"/>
      <c r="T45" s="57" t="s">
        <v>53</v>
      </c>
      <c r="U45" s="57"/>
      <c r="V45" s="56">
        <v>66169</v>
      </c>
      <c r="W45" s="56"/>
      <c r="X45" s="57"/>
      <c r="Y45" s="57">
        <v>3349</v>
      </c>
      <c r="Z45" s="57"/>
      <c r="AA45" s="57"/>
      <c r="AB45" s="57"/>
      <c r="AC45" s="57"/>
      <c r="AD45" s="57"/>
      <c r="AE45" s="58"/>
      <c r="AF45" s="58"/>
      <c r="AG45" s="58"/>
      <c r="AH45" s="58"/>
      <c r="AI45" s="56"/>
      <c r="AJ45" s="56"/>
      <c r="AK45" s="56"/>
      <c r="AL45" s="56"/>
      <c r="AM45" s="56"/>
      <c r="AN45" s="56"/>
      <c r="AO45" s="59" t="s">
        <v>23</v>
      </c>
      <c r="AP45" s="59" t="s">
        <v>23</v>
      </c>
      <c r="AQ45" s="59" t="s">
        <v>23</v>
      </c>
      <c r="AR45" s="59" t="s">
        <v>23</v>
      </c>
      <c r="AS45" s="39"/>
    </row>
    <row r="46" spans="1:45" ht="21" customHeight="1">
      <c r="A46" s="89" t="s">
        <v>76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39"/>
    </row>
    <row r="47" spans="1:45" ht="96">
      <c r="A47" s="60">
        <v>9</v>
      </c>
      <c r="B47" s="61" t="s">
        <v>77</v>
      </c>
      <c r="C47" s="62">
        <v>3</v>
      </c>
      <c r="D47" s="63">
        <v>38.66</v>
      </c>
      <c r="E47" s="63"/>
      <c r="F47" s="63">
        <v>38.66</v>
      </c>
      <c r="G47" s="63">
        <v>116</v>
      </c>
      <c r="H47" s="63"/>
      <c r="I47" s="63">
        <v>116</v>
      </c>
      <c r="J47" s="63"/>
      <c r="K47" s="64">
        <v>12.875</v>
      </c>
      <c r="L47" s="63">
        <v>1494</v>
      </c>
      <c r="M47" s="63"/>
      <c r="N47" s="63">
        <v>1494</v>
      </c>
      <c r="O47" s="65">
        <f>0+0</f>
        <v>0</v>
      </c>
      <c r="P47" s="66" t="s">
        <v>52</v>
      </c>
      <c r="Q47" s="65">
        <f>0+0</f>
        <v>0</v>
      </c>
      <c r="R47" s="65">
        <v>116</v>
      </c>
      <c r="S47" s="65">
        <v>1494</v>
      </c>
      <c r="T47" s="66"/>
      <c r="U47" s="66"/>
      <c r="V47" s="65"/>
      <c r="W47" s="65"/>
      <c r="X47" s="66">
        <v>1494</v>
      </c>
      <c r="Y47" s="66"/>
      <c r="Z47" s="66"/>
      <c r="AA47" s="66"/>
      <c r="AB47" s="66"/>
      <c r="AC47" s="66"/>
      <c r="AD47" s="66"/>
      <c r="AE47" s="67"/>
      <c r="AF47" s="67">
        <v>1494</v>
      </c>
      <c r="AG47" s="67"/>
      <c r="AH47" s="67"/>
      <c r="AI47" s="65"/>
      <c r="AJ47" s="65">
        <v>116</v>
      </c>
      <c r="AK47" s="65"/>
      <c r="AL47" s="65"/>
      <c r="AM47" s="65">
        <v>1494</v>
      </c>
      <c r="AN47" s="65">
        <v>116</v>
      </c>
      <c r="AO47" s="68" t="s">
        <v>23</v>
      </c>
      <c r="AP47" s="68">
        <v>12.875</v>
      </c>
      <c r="AQ47" s="68" t="s">
        <v>23</v>
      </c>
      <c r="AR47" s="68" t="s">
        <v>23</v>
      </c>
      <c r="AS47" s="39"/>
    </row>
    <row r="48" spans="1:45" ht="12.75">
      <c r="A48" s="50" t="s">
        <v>23</v>
      </c>
      <c r="B48" s="51" t="s">
        <v>53</v>
      </c>
      <c r="C48" s="53" t="s">
        <v>23</v>
      </c>
      <c r="D48" s="54"/>
      <c r="E48" s="54"/>
      <c r="F48" s="54"/>
      <c r="G48" s="54">
        <v>116</v>
      </c>
      <c r="H48" s="54"/>
      <c r="I48" s="54"/>
      <c r="J48" s="54"/>
      <c r="K48" s="55"/>
      <c r="L48" s="54">
        <v>1494</v>
      </c>
      <c r="M48" s="54"/>
      <c r="N48" s="54"/>
      <c r="O48" s="56"/>
      <c r="P48" s="57"/>
      <c r="Q48" s="56"/>
      <c r="R48" s="56"/>
      <c r="S48" s="56"/>
      <c r="T48" s="57" t="s">
        <v>53</v>
      </c>
      <c r="U48" s="57"/>
      <c r="V48" s="56">
        <v>1494</v>
      </c>
      <c r="W48" s="56"/>
      <c r="X48" s="57"/>
      <c r="Y48" s="57">
        <v>116</v>
      </c>
      <c r="Z48" s="57"/>
      <c r="AA48" s="57"/>
      <c r="AB48" s="57"/>
      <c r="AC48" s="57"/>
      <c r="AD48" s="57"/>
      <c r="AE48" s="58"/>
      <c r="AF48" s="58"/>
      <c r="AG48" s="58"/>
      <c r="AH48" s="58"/>
      <c r="AI48" s="56"/>
      <c r="AJ48" s="56"/>
      <c r="AK48" s="56"/>
      <c r="AL48" s="56"/>
      <c r="AM48" s="56"/>
      <c r="AN48" s="56"/>
      <c r="AO48" s="59" t="s">
        <v>23</v>
      </c>
      <c r="AP48" s="59" t="s">
        <v>23</v>
      </c>
      <c r="AQ48" s="59" t="s">
        <v>23</v>
      </c>
      <c r="AR48" s="59" t="s">
        <v>23</v>
      </c>
      <c r="AS48" s="39"/>
    </row>
    <row r="49" spans="1:45" ht="108">
      <c r="A49" s="60">
        <v>10</v>
      </c>
      <c r="B49" s="61" t="s">
        <v>78</v>
      </c>
      <c r="C49" s="62">
        <v>3</v>
      </c>
      <c r="D49" s="63">
        <v>11.56</v>
      </c>
      <c r="E49" s="63"/>
      <c r="F49" s="63">
        <v>11.56</v>
      </c>
      <c r="G49" s="63">
        <v>35</v>
      </c>
      <c r="H49" s="63"/>
      <c r="I49" s="63">
        <v>35</v>
      </c>
      <c r="J49" s="63"/>
      <c r="K49" s="64">
        <v>10.056</v>
      </c>
      <c r="L49" s="63">
        <v>352</v>
      </c>
      <c r="M49" s="63"/>
      <c r="N49" s="63">
        <v>352</v>
      </c>
      <c r="O49" s="65">
        <f>0+0</f>
        <v>0</v>
      </c>
      <c r="P49" s="66" t="s">
        <v>52</v>
      </c>
      <c r="Q49" s="65">
        <f>0+0</f>
        <v>0</v>
      </c>
      <c r="R49" s="65">
        <v>35</v>
      </c>
      <c r="S49" s="65">
        <v>352</v>
      </c>
      <c r="T49" s="66"/>
      <c r="U49" s="66"/>
      <c r="V49" s="65"/>
      <c r="W49" s="65"/>
      <c r="X49" s="66">
        <v>352</v>
      </c>
      <c r="Y49" s="66"/>
      <c r="Z49" s="66"/>
      <c r="AA49" s="66"/>
      <c r="AB49" s="66"/>
      <c r="AC49" s="66"/>
      <c r="AD49" s="66"/>
      <c r="AE49" s="67"/>
      <c r="AF49" s="67">
        <v>352</v>
      </c>
      <c r="AG49" s="67"/>
      <c r="AH49" s="67"/>
      <c r="AI49" s="65"/>
      <c r="AJ49" s="65">
        <v>35</v>
      </c>
      <c r="AK49" s="65"/>
      <c r="AL49" s="65"/>
      <c r="AM49" s="65">
        <v>352</v>
      </c>
      <c r="AN49" s="65">
        <v>35</v>
      </c>
      <c r="AO49" s="68" t="s">
        <v>23</v>
      </c>
      <c r="AP49" s="68">
        <v>10.056</v>
      </c>
      <c r="AQ49" s="68" t="s">
        <v>23</v>
      </c>
      <c r="AR49" s="68" t="s">
        <v>23</v>
      </c>
      <c r="AS49" s="39"/>
    </row>
    <row r="50" spans="1:45" ht="12.75">
      <c r="A50" s="50" t="s">
        <v>23</v>
      </c>
      <c r="B50" s="51" t="s">
        <v>53</v>
      </c>
      <c r="C50" s="53" t="s">
        <v>23</v>
      </c>
      <c r="D50" s="54"/>
      <c r="E50" s="54"/>
      <c r="F50" s="54"/>
      <c r="G50" s="54">
        <v>35</v>
      </c>
      <c r="H50" s="54"/>
      <c r="I50" s="54"/>
      <c r="J50" s="54"/>
      <c r="K50" s="55"/>
      <c r="L50" s="54">
        <v>352</v>
      </c>
      <c r="M50" s="54"/>
      <c r="N50" s="54"/>
      <c r="O50" s="56"/>
      <c r="P50" s="57"/>
      <c r="Q50" s="56"/>
      <c r="R50" s="56"/>
      <c r="S50" s="56"/>
      <c r="T50" s="57" t="s">
        <v>53</v>
      </c>
      <c r="U50" s="57"/>
      <c r="V50" s="56">
        <v>352</v>
      </c>
      <c r="W50" s="56"/>
      <c r="X50" s="57"/>
      <c r="Y50" s="57">
        <v>35</v>
      </c>
      <c r="Z50" s="57"/>
      <c r="AA50" s="57"/>
      <c r="AB50" s="57"/>
      <c r="AC50" s="57"/>
      <c r="AD50" s="57"/>
      <c r="AE50" s="58"/>
      <c r="AF50" s="58"/>
      <c r="AG50" s="58"/>
      <c r="AH50" s="58"/>
      <c r="AI50" s="56"/>
      <c r="AJ50" s="56"/>
      <c r="AK50" s="56"/>
      <c r="AL50" s="56"/>
      <c r="AM50" s="56"/>
      <c r="AN50" s="56"/>
      <c r="AO50" s="59" t="s">
        <v>23</v>
      </c>
      <c r="AP50" s="59" t="s">
        <v>23</v>
      </c>
      <c r="AQ50" s="59" t="s">
        <v>23</v>
      </c>
      <c r="AR50" s="59" t="s">
        <v>23</v>
      </c>
      <c r="AS50" s="39"/>
    </row>
    <row r="51" spans="1:45" ht="84">
      <c r="A51" s="60">
        <v>11</v>
      </c>
      <c r="B51" s="61" t="s">
        <v>79</v>
      </c>
      <c r="C51" s="62">
        <v>5</v>
      </c>
      <c r="D51" s="63">
        <v>25.49</v>
      </c>
      <c r="E51" s="63" t="s">
        <v>80</v>
      </c>
      <c r="F51" s="63"/>
      <c r="G51" s="63">
        <v>127</v>
      </c>
      <c r="H51" s="63" t="s">
        <v>81</v>
      </c>
      <c r="I51" s="63"/>
      <c r="J51" s="63" t="s">
        <v>82</v>
      </c>
      <c r="K51" s="64"/>
      <c r="L51" s="63">
        <v>718</v>
      </c>
      <c r="M51" s="63" t="s">
        <v>83</v>
      </c>
      <c r="N51" s="63"/>
      <c r="O51" s="65">
        <f>0+0</f>
        <v>0</v>
      </c>
      <c r="P51" s="66" t="s">
        <v>69</v>
      </c>
      <c r="Q51" s="65">
        <f>0+0</f>
        <v>0</v>
      </c>
      <c r="R51" s="65">
        <v>127</v>
      </c>
      <c r="S51" s="65">
        <v>718</v>
      </c>
      <c r="T51" s="66"/>
      <c r="U51" s="66"/>
      <c r="V51" s="65"/>
      <c r="W51" s="65"/>
      <c r="X51" s="66">
        <v>718</v>
      </c>
      <c r="Y51" s="66"/>
      <c r="Z51" s="66"/>
      <c r="AA51" s="66"/>
      <c r="AB51" s="66"/>
      <c r="AC51" s="66"/>
      <c r="AD51" s="66"/>
      <c r="AE51" s="67"/>
      <c r="AF51" s="67"/>
      <c r="AG51" s="67"/>
      <c r="AH51" s="67">
        <v>718</v>
      </c>
      <c r="AI51" s="65"/>
      <c r="AJ51" s="65"/>
      <c r="AK51" s="65"/>
      <c r="AL51" s="65">
        <v>127</v>
      </c>
      <c r="AM51" s="65">
        <v>718</v>
      </c>
      <c r="AN51" s="65">
        <v>127</v>
      </c>
      <c r="AO51" s="68" t="s">
        <v>23</v>
      </c>
      <c r="AP51" s="68" t="s">
        <v>23</v>
      </c>
      <c r="AQ51" s="68" t="s">
        <v>23</v>
      </c>
      <c r="AR51" s="68">
        <v>5.65</v>
      </c>
      <c r="AS51" s="39"/>
    </row>
    <row r="52" spans="1:45" ht="38.25">
      <c r="A52" s="86" t="s">
        <v>84</v>
      </c>
      <c r="B52" s="86"/>
      <c r="C52" s="86"/>
      <c r="D52" s="86"/>
      <c r="E52" s="86"/>
      <c r="F52" s="86"/>
      <c r="G52" s="69">
        <v>5525</v>
      </c>
      <c r="H52" s="69" t="s">
        <v>106</v>
      </c>
      <c r="I52" s="69" t="s">
        <v>107</v>
      </c>
      <c r="J52" s="69"/>
      <c r="K52" s="69"/>
      <c r="L52" s="69" t="s">
        <v>85</v>
      </c>
      <c r="M52" s="69" t="s">
        <v>85</v>
      </c>
      <c r="N52" s="69" t="s">
        <v>85</v>
      </c>
      <c r="O52" s="69" t="s">
        <v>85</v>
      </c>
      <c r="P52" s="69" t="s">
        <v>85</v>
      </c>
      <c r="Q52" s="69" t="s">
        <v>85</v>
      </c>
      <c r="R52" s="69" t="s">
        <v>85</v>
      </c>
      <c r="S52" s="69" t="s">
        <v>85</v>
      </c>
      <c r="T52" s="69" t="s">
        <v>85</v>
      </c>
      <c r="U52" s="69" t="s">
        <v>85</v>
      </c>
      <c r="V52" s="69" t="s">
        <v>85</v>
      </c>
      <c r="W52" s="69" t="s">
        <v>85</v>
      </c>
      <c r="X52" s="69" t="s">
        <v>85</v>
      </c>
      <c r="Y52" s="69" t="s">
        <v>85</v>
      </c>
      <c r="Z52" s="69" t="s">
        <v>85</v>
      </c>
      <c r="AA52" s="69" t="s">
        <v>85</v>
      </c>
      <c r="AB52" s="69" t="s">
        <v>85</v>
      </c>
      <c r="AC52" s="69" t="s">
        <v>85</v>
      </c>
      <c r="AD52" s="69" t="s">
        <v>85</v>
      </c>
      <c r="AE52" s="69" t="s">
        <v>85</v>
      </c>
      <c r="AF52" s="69" t="s">
        <v>85</v>
      </c>
      <c r="AG52" s="69" t="s">
        <v>85</v>
      </c>
      <c r="AH52" s="69" t="s">
        <v>85</v>
      </c>
      <c r="AI52" s="69" t="s">
        <v>85</v>
      </c>
      <c r="AJ52" s="69" t="s">
        <v>85</v>
      </c>
      <c r="AK52" s="69" t="s">
        <v>85</v>
      </c>
      <c r="AL52" s="69" t="s">
        <v>85</v>
      </c>
      <c r="AM52" s="69"/>
      <c r="AN52" s="69"/>
      <c r="AO52" s="69" t="s">
        <v>85</v>
      </c>
      <c r="AP52" s="69" t="s">
        <v>85</v>
      </c>
      <c r="AQ52" s="69" t="s">
        <v>85</v>
      </c>
      <c r="AR52" s="69" t="s">
        <v>85</v>
      </c>
      <c r="AS52" s="39"/>
    </row>
    <row r="53" spans="1:45" ht="38.25">
      <c r="A53" s="86" t="s">
        <v>88</v>
      </c>
      <c r="B53" s="86"/>
      <c r="C53" s="86"/>
      <c r="D53" s="86"/>
      <c r="E53" s="86"/>
      <c r="F53" s="86"/>
      <c r="G53" s="69">
        <v>62581</v>
      </c>
      <c r="H53" s="69" t="s">
        <v>108</v>
      </c>
      <c r="I53" s="69" t="s">
        <v>109</v>
      </c>
      <c r="J53" s="69"/>
      <c r="K53" s="69"/>
      <c r="L53" s="69" t="s">
        <v>85</v>
      </c>
      <c r="M53" s="69" t="s">
        <v>85</v>
      </c>
      <c r="N53" s="69" t="s">
        <v>85</v>
      </c>
      <c r="O53" s="69" t="s">
        <v>85</v>
      </c>
      <c r="P53" s="69" t="s">
        <v>85</v>
      </c>
      <c r="Q53" s="69" t="s">
        <v>85</v>
      </c>
      <c r="R53" s="69" t="s">
        <v>85</v>
      </c>
      <c r="S53" s="69" t="s">
        <v>85</v>
      </c>
      <c r="T53" s="69" t="s">
        <v>85</v>
      </c>
      <c r="U53" s="69" t="s">
        <v>85</v>
      </c>
      <c r="V53" s="69" t="s">
        <v>85</v>
      </c>
      <c r="W53" s="69" t="s">
        <v>85</v>
      </c>
      <c r="X53" s="69" t="s">
        <v>85</v>
      </c>
      <c r="Y53" s="69" t="s">
        <v>85</v>
      </c>
      <c r="Z53" s="69" t="s">
        <v>85</v>
      </c>
      <c r="AA53" s="69" t="s">
        <v>85</v>
      </c>
      <c r="AB53" s="69" t="s">
        <v>85</v>
      </c>
      <c r="AC53" s="69" t="s">
        <v>85</v>
      </c>
      <c r="AD53" s="69" t="s">
        <v>85</v>
      </c>
      <c r="AE53" s="69" t="s">
        <v>85</v>
      </c>
      <c r="AF53" s="69" t="s">
        <v>85</v>
      </c>
      <c r="AG53" s="69" t="s">
        <v>85</v>
      </c>
      <c r="AH53" s="69" t="s">
        <v>85</v>
      </c>
      <c r="AI53" s="69" t="s">
        <v>85</v>
      </c>
      <c r="AJ53" s="69" t="s">
        <v>85</v>
      </c>
      <c r="AK53" s="69" t="s">
        <v>85</v>
      </c>
      <c r="AL53" s="69" t="s">
        <v>85</v>
      </c>
      <c r="AM53" s="69"/>
      <c r="AN53" s="69"/>
      <c r="AO53" s="69" t="s">
        <v>85</v>
      </c>
      <c r="AP53" s="69" t="s">
        <v>85</v>
      </c>
      <c r="AQ53" s="69" t="s">
        <v>85</v>
      </c>
      <c r="AR53" s="69" t="s">
        <v>85</v>
      </c>
      <c r="AS53" s="39"/>
    </row>
    <row r="54" spans="1:45" ht="12.75">
      <c r="A54" s="86" t="s">
        <v>91</v>
      </c>
      <c r="B54" s="86"/>
      <c r="C54" s="86"/>
      <c r="D54" s="86"/>
      <c r="E54" s="86"/>
      <c r="F54" s="86"/>
      <c r="G54" s="69">
        <v>46937</v>
      </c>
      <c r="H54" s="69"/>
      <c r="I54" s="69"/>
      <c r="J54" s="69"/>
      <c r="K54" s="69"/>
      <c r="L54" s="69" t="s">
        <v>85</v>
      </c>
      <c r="M54" s="69" t="s">
        <v>85</v>
      </c>
      <c r="N54" s="69" t="s">
        <v>85</v>
      </c>
      <c r="O54" s="69" t="s">
        <v>85</v>
      </c>
      <c r="P54" s="69" t="s">
        <v>85</v>
      </c>
      <c r="Q54" s="69" t="s">
        <v>85</v>
      </c>
      <c r="R54" s="69" t="s">
        <v>85</v>
      </c>
      <c r="S54" s="69" t="s">
        <v>85</v>
      </c>
      <c r="T54" s="69" t="s">
        <v>85</v>
      </c>
      <c r="U54" s="69" t="s">
        <v>85</v>
      </c>
      <c r="V54" s="69" t="s">
        <v>85</v>
      </c>
      <c r="W54" s="69" t="s">
        <v>85</v>
      </c>
      <c r="X54" s="69" t="s">
        <v>85</v>
      </c>
      <c r="Y54" s="69" t="s">
        <v>85</v>
      </c>
      <c r="Z54" s="69" t="s">
        <v>85</v>
      </c>
      <c r="AA54" s="69" t="s">
        <v>85</v>
      </c>
      <c r="AB54" s="69" t="s">
        <v>85</v>
      </c>
      <c r="AC54" s="69" t="s">
        <v>85</v>
      </c>
      <c r="AD54" s="69" t="s">
        <v>85</v>
      </c>
      <c r="AE54" s="69" t="s">
        <v>85</v>
      </c>
      <c r="AF54" s="69" t="s">
        <v>85</v>
      </c>
      <c r="AG54" s="69" t="s">
        <v>85</v>
      </c>
      <c r="AH54" s="69" t="s">
        <v>85</v>
      </c>
      <c r="AI54" s="69" t="s">
        <v>85</v>
      </c>
      <c r="AJ54" s="69" t="s">
        <v>85</v>
      </c>
      <c r="AK54" s="69" t="s">
        <v>85</v>
      </c>
      <c r="AL54" s="69" t="s">
        <v>85</v>
      </c>
      <c r="AM54" s="69"/>
      <c r="AN54" s="69"/>
      <c r="AO54" s="69" t="s">
        <v>85</v>
      </c>
      <c r="AP54" s="69" t="s">
        <v>85</v>
      </c>
      <c r="AQ54" s="69" t="s">
        <v>85</v>
      </c>
      <c r="AR54" s="69" t="s">
        <v>85</v>
      </c>
      <c r="AS54" s="39"/>
    </row>
    <row r="55" spans="1:45" ht="12.75">
      <c r="A55" s="86" t="s">
        <v>92</v>
      </c>
      <c r="B55" s="86"/>
      <c r="C55" s="86"/>
      <c r="D55" s="86"/>
      <c r="E55" s="86"/>
      <c r="F55" s="86"/>
      <c r="G55" s="69">
        <v>34484</v>
      </c>
      <c r="H55" s="69"/>
      <c r="I55" s="69"/>
      <c r="J55" s="69"/>
      <c r="K55" s="69"/>
      <c r="L55" s="69" t="s">
        <v>85</v>
      </c>
      <c r="M55" s="69" t="s">
        <v>85</v>
      </c>
      <c r="N55" s="69" t="s">
        <v>85</v>
      </c>
      <c r="O55" s="69" t="s">
        <v>85</v>
      </c>
      <c r="P55" s="69" t="s">
        <v>85</v>
      </c>
      <c r="Q55" s="69" t="s">
        <v>85</v>
      </c>
      <c r="R55" s="69" t="s">
        <v>85</v>
      </c>
      <c r="S55" s="69" t="s">
        <v>85</v>
      </c>
      <c r="T55" s="69" t="s">
        <v>85</v>
      </c>
      <c r="U55" s="69" t="s">
        <v>85</v>
      </c>
      <c r="V55" s="69" t="s">
        <v>85</v>
      </c>
      <c r="W55" s="69" t="s">
        <v>85</v>
      </c>
      <c r="X55" s="69" t="s">
        <v>85</v>
      </c>
      <c r="Y55" s="69" t="s">
        <v>85</v>
      </c>
      <c r="Z55" s="69" t="s">
        <v>85</v>
      </c>
      <c r="AA55" s="69" t="s">
        <v>85</v>
      </c>
      <c r="AB55" s="69" t="s">
        <v>85</v>
      </c>
      <c r="AC55" s="69" t="s">
        <v>85</v>
      </c>
      <c r="AD55" s="69" t="s">
        <v>85</v>
      </c>
      <c r="AE55" s="69" t="s">
        <v>85</v>
      </c>
      <c r="AF55" s="69" t="s">
        <v>85</v>
      </c>
      <c r="AG55" s="69" t="s">
        <v>85</v>
      </c>
      <c r="AH55" s="69" t="s">
        <v>85</v>
      </c>
      <c r="AI55" s="69" t="s">
        <v>85</v>
      </c>
      <c r="AJ55" s="69" t="s">
        <v>85</v>
      </c>
      <c r="AK55" s="69" t="s">
        <v>85</v>
      </c>
      <c r="AL55" s="69" t="s">
        <v>85</v>
      </c>
      <c r="AM55" s="69"/>
      <c r="AN55" s="69"/>
      <c r="AO55" s="69" t="s">
        <v>85</v>
      </c>
      <c r="AP55" s="69" t="s">
        <v>85</v>
      </c>
      <c r="AQ55" s="69" t="s">
        <v>85</v>
      </c>
      <c r="AR55" s="69" t="s">
        <v>85</v>
      </c>
      <c r="AS55" s="39"/>
    </row>
    <row r="56" spans="1:45" ht="12.75">
      <c r="A56" s="85" t="s">
        <v>93</v>
      </c>
      <c r="B56" s="85"/>
      <c r="C56" s="85"/>
      <c r="D56" s="85"/>
      <c r="E56" s="85"/>
      <c r="F56" s="85"/>
      <c r="G56" s="70"/>
      <c r="H56" s="70"/>
      <c r="I56" s="70"/>
      <c r="J56" s="70"/>
      <c r="K56" s="70"/>
      <c r="L56" s="70" t="s">
        <v>85</v>
      </c>
      <c r="M56" s="70" t="s">
        <v>85</v>
      </c>
      <c r="N56" s="70" t="s">
        <v>85</v>
      </c>
      <c r="O56" s="70" t="s">
        <v>85</v>
      </c>
      <c r="P56" s="70" t="s">
        <v>85</v>
      </c>
      <c r="Q56" s="70" t="s">
        <v>85</v>
      </c>
      <c r="R56" s="70" t="s">
        <v>85</v>
      </c>
      <c r="S56" s="70" t="s">
        <v>85</v>
      </c>
      <c r="T56" s="70" t="s">
        <v>85</v>
      </c>
      <c r="U56" s="70" t="s">
        <v>85</v>
      </c>
      <c r="V56" s="70" t="s">
        <v>85</v>
      </c>
      <c r="W56" s="70" t="s">
        <v>85</v>
      </c>
      <c r="X56" s="70" t="s">
        <v>85</v>
      </c>
      <c r="Y56" s="70" t="s">
        <v>85</v>
      </c>
      <c r="Z56" s="70" t="s">
        <v>85</v>
      </c>
      <c r="AA56" s="70" t="s">
        <v>85</v>
      </c>
      <c r="AB56" s="70" t="s">
        <v>85</v>
      </c>
      <c r="AC56" s="70" t="s">
        <v>85</v>
      </c>
      <c r="AD56" s="70" t="s">
        <v>85</v>
      </c>
      <c r="AE56" s="70" t="s">
        <v>85</v>
      </c>
      <c r="AF56" s="70" t="s">
        <v>85</v>
      </c>
      <c r="AG56" s="70" t="s">
        <v>85</v>
      </c>
      <c r="AH56" s="70" t="s">
        <v>85</v>
      </c>
      <c r="AI56" s="70" t="s">
        <v>85</v>
      </c>
      <c r="AJ56" s="70" t="s">
        <v>85</v>
      </c>
      <c r="AK56" s="70" t="s">
        <v>85</v>
      </c>
      <c r="AL56" s="70" t="s">
        <v>85</v>
      </c>
      <c r="AM56" s="70"/>
      <c r="AN56" s="70"/>
      <c r="AO56" s="70" t="s">
        <v>85</v>
      </c>
      <c r="AP56" s="70" t="s">
        <v>85</v>
      </c>
      <c r="AQ56" s="70" t="s">
        <v>85</v>
      </c>
      <c r="AR56" s="70" t="s">
        <v>85</v>
      </c>
      <c r="AS56" s="39"/>
    </row>
    <row r="57" spans="1:45" ht="12.75">
      <c r="A57" s="86" t="s">
        <v>94</v>
      </c>
      <c r="B57" s="86"/>
      <c r="C57" s="86"/>
      <c r="D57" s="86"/>
      <c r="E57" s="86"/>
      <c r="F57" s="86"/>
      <c r="G57" s="69">
        <v>141438</v>
      </c>
      <c r="H57" s="69"/>
      <c r="I57" s="69"/>
      <c r="J57" s="69"/>
      <c r="K57" s="69"/>
      <c r="L57" s="69" t="s">
        <v>85</v>
      </c>
      <c r="M57" s="69" t="s">
        <v>85</v>
      </c>
      <c r="N57" s="69" t="s">
        <v>85</v>
      </c>
      <c r="O57" s="69" t="s">
        <v>85</v>
      </c>
      <c r="P57" s="69" t="s">
        <v>85</v>
      </c>
      <c r="Q57" s="69" t="s">
        <v>85</v>
      </c>
      <c r="R57" s="69" t="s">
        <v>85</v>
      </c>
      <c r="S57" s="69" t="s">
        <v>85</v>
      </c>
      <c r="T57" s="69" t="s">
        <v>85</v>
      </c>
      <c r="U57" s="69" t="s">
        <v>85</v>
      </c>
      <c r="V57" s="69" t="s">
        <v>85</v>
      </c>
      <c r="W57" s="69" t="s">
        <v>85</v>
      </c>
      <c r="X57" s="69" t="s">
        <v>85</v>
      </c>
      <c r="Y57" s="69" t="s">
        <v>85</v>
      </c>
      <c r="Z57" s="69" t="s">
        <v>85</v>
      </c>
      <c r="AA57" s="69" t="s">
        <v>85</v>
      </c>
      <c r="AB57" s="69" t="s">
        <v>85</v>
      </c>
      <c r="AC57" s="69" t="s">
        <v>85</v>
      </c>
      <c r="AD57" s="69" t="s">
        <v>85</v>
      </c>
      <c r="AE57" s="69" t="s">
        <v>85</v>
      </c>
      <c r="AF57" s="69" t="s">
        <v>85</v>
      </c>
      <c r="AG57" s="69" t="s">
        <v>85</v>
      </c>
      <c r="AH57" s="69" t="s">
        <v>85</v>
      </c>
      <c r="AI57" s="69" t="s">
        <v>85</v>
      </c>
      <c r="AJ57" s="69" t="s">
        <v>85</v>
      </c>
      <c r="AK57" s="69" t="s">
        <v>85</v>
      </c>
      <c r="AL57" s="69" t="s">
        <v>85</v>
      </c>
      <c r="AM57" s="69"/>
      <c r="AN57" s="69"/>
      <c r="AO57" s="69" t="s">
        <v>85</v>
      </c>
      <c r="AP57" s="69" t="s">
        <v>85</v>
      </c>
      <c r="AQ57" s="69" t="s">
        <v>85</v>
      </c>
      <c r="AR57" s="69" t="s">
        <v>85</v>
      </c>
      <c r="AS57" s="39"/>
    </row>
    <row r="58" spans="1:45" ht="12.75">
      <c r="A58" s="86" t="s">
        <v>95</v>
      </c>
      <c r="B58" s="86"/>
      <c r="C58" s="86"/>
      <c r="D58" s="86"/>
      <c r="E58" s="86"/>
      <c r="F58" s="86"/>
      <c r="G58" s="69">
        <v>1494</v>
      </c>
      <c r="H58" s="69"/>
      <c r="I58" s="69"/>
      <c r="J58" s="69"/>
      <c r="K58" s="69"/>
      <c r="L58" s="69" t="s">
        <v>85</v>
      </c>
      <c r="M58" s="69" t="s">
        <v>85</v>
      </c>
      <c r="N58" s="69" t="s">
        <v>85</v>
      </c>
      <c r="O58" s="69" t="s">
        <v>85</v>
      </c>
      <c r="P58" s="69" t="s">
        <v>85</v>
      </c>
      <c r="Q58" s="69" t="s">
        <v>85</v>
      </c>
      <c r="R58" s="69" t="s">
        <v>85</v>
      </c>
      <c r="S58" s="69" t="s">
        <v>85</v>
      </c>
      <c r="T58" s="69" t="s">
        <v>85</v>
      </c>
      <c r="U58" s="69" t="s">
        <v>85</v>
      </c>
      <c r="V58" s="69" t="s">
        <v>85</v>
      </c>
      <c r="W58" s="69" t="s">
        <v>85</v>
      </c>
      <c r="X58" s="69" t="s">
        <v>85</v>
      </c>
      <c r="Y58" s="69" t="s">
        <v>85</v>
      </c>
      <c r="Z58" s="69" t="s">
        <v>85</v>
      </c>
      <c r="AA58" s="69" t="s">
        <v>85</v>
      </c>
      <c r="AB58" s="69" t="s">
        <v>85</v>
      </c>
      <c r="AC58" s="69" t="s">
        <v>85</v>
      </c>
      <c r="AD58" s="69" t="s">
        <v>85</v>
      </c>
      <c r="AE58" s="69" t="s">
        <v>85</v>
      </c>
      <c r="AF58" s="69" t="s">
        <v>85</v>
      </c>
      <c r="AG58" s="69" t="s">
        <v>85</v>
      </c>
      <c r="AH58" s="69" t="s">
        <v>85</v>
      </c>
      <c r="AI58" s="69" t="s">
        <v>85</v>
      </c>
      <c r="AJ58" s="69" t="s">
        <v>85</v>
      </c>
      <c r="AK58" s="69" t="s">
        <v>85</v>
      </c>
      <c r="AL58" s="69" t="s">
        <v>85</v>
      </c>
      <c r="AM58" s="69"/>
      <c r="AN58" s="69"/>
      <c r="AO58" s="69" t="s">
        <v>85</v>
      </c>
      <c r="AP58" s="69" t="s">
        <v>85</v>
      </c>
      <c r="AQ58" s="69" t="s">
        <v>85</v>
      </c>
      <c r="AR58" s="69" t="s">
        <v>85</v>
      </c>
      <c r="AS58" s="39"/>
    </row>
    <row r="59" spans="1:45" ht="12.75">
      <c r="A59" s="86" t="s">
        <v>96</v>
      </c>
      <c r="B59" s="86"/>
      <c r="C59" s="86"/>
      <c r="D59" s="86"/>
      <c r="E59" s="86"/>
      <c r="F59" s="86"/>
      <c r="G59" s="69">
        <v>1070</v>
      </c>
      <c r="H59" s="69"/>
      <c r="I59" s="69"/>
      <c r="J59" s="69"/>
      <c r="K59" s="69"/>
      <c r="L59" s="69" t="s">
        <v>85</v>
      </c>
      <c r="M59" s="69" t="s">
        <v>85</v>
      </c>
      <c r="N59" s="69" t="s">
        <v>85</v>
      </c>
      <c r="O59" s="69" t="s">
        <v>85</v>
      </c>
      <c r="P59" s="69" t="s">
        <v>85</v>
      </c>
      <c r="Q59" s="69" t="s">
        <v>85</v>
      </c>
      <c r="R59" s="69" t="s">
        <v>85</v>
      </c>
      <c r="S59" s="69" t="s">
        <v>85</v>
      </c>
      <c r="T59" s="69" t="s">
        <v>85</v>
      </c>
      <c r="U59" s="69" t="s">
        <v>85</v>
      </c>
      <c r="V59" s="69" t="s">
        <v>85</v>
      </c>
      <c r="W59" s="69" t="s">
        <v>85</v>
      </c>
      <c r="X59" s="69" t="s">
        <v>85</v>
      </c>
      <c r="Y59" s="69" t="s">
        <v>85</v>
      </c>
      <c r="Z59" s="69" t="s">
        <v>85</v>
      </c>
      <c r="AA59" s="69" t="s">
        <v>85</v>
      </c>
      <c r="AB59" s="69" t="s">
        <v>85</v>
      </c>
      <c r="AC59" s="69" t="s">
        <v>85</v>
      </c>
      <c r="AD59" s="69" t="s">
        <v>85</v>
      </c>
      <c r="AE59" s="69" t="s">
        <v>85</v>
      </c>
      <c r="AF59" s="69" t="s">
        <v>85</v>
      </c>
      <c r="AG59" s="69" t="s">
        <v>85</v>
      </c>
      <c r="AH59" s="69" t="s">
        <v>85</v>
      </c>
      <c r="AI59" s="69" t="s">
        <v>85</v>
      </c>
      <c r="AJ59" s="69" t="s">
        <v>85</v>
      </c>
      <c r="AK59" s="69" t="s">
        <v>85</v>
      </c>
      <c r="AL59" s="69" t="s">
        <v>85</v>
      </c>
      <c r="AM59" s="69"/>
      <c r="AN59" s="69"/>
      <c r="AO59" s="69" t="s">
        <v>85</v>
      </c>
      <c r="AP59" s="69" t="s">
        <v>85</v>
      </c>
      <c r="AQ59" s="69" t="s">
        <v>85</v>
      </c>
      <c r="AR59" s="69" t="s">
        <v>85</v>
      </c>
      <c r="AS59" s="39"/>
    </row>
    <row r="60" spans="1:45" ht="12.75">
      <c r="A60" s="86" t="s">
        <v>97</v>
      </c>
      <c r="B60" s="86"/>
      <c r="C60" s="86"/>
      <c r="D60" s="86"/>
      <c r="E60" s="86"/>
      <c r="F60" s="86"/>
      <c r="G60" s="69">
        <v>144002</v>
      </c>
      <c r="H60" s="69"/>
      <c r="I60" s="69"/>
      <c r="J60" s="69"/>
      <c r="K60" s="69"/>
      <c r="L60" s="69" t="s">
        <v>85</v>
      </c>
      <c r="M60" s="69" t="s">
        <v>85</v>
      </c>
      <c r="N60" s="69" t="s">
        <v>85</v>
      </c>
      <c r="O60" s="69" t="s">
        <v>85</v>
      </c>
      <c r="P60" s="69" t="s">
        <v>85</v>
      </c>
      <c r="Q60" s="69" t="s">
        <v>85</v>
      </c>
      <c r="R60" s="69" t="s">
        <v>85</v>
      </c>
      <c r="S60" s="69" t="s">
        <v>85</v>
      </c>
      <c r="T60" s="69" t="s">
        <v>85</v>
      </c>
      <c r="U60" s="69" t="s">
        <v>85</v>
      </c>
      <c r="V60" s="69" t="s">
        <v>85</v>
      </c>
      <c r="W60" s="69" t="s">
        <v>85</v>
      </c>
      <c r="X60" s="69" t="s">
        <v>85</v>
      </c>
      <c r="Y60" s="69" t="s">
        <v>85</v>
      </c>
      <c r="Z60" s="69" t="s">
        <v>85</v>
      </c>
      <c r="AA60" s="69" t="s">
        <v>85</v>
      </c>
      <c r="AB60" s="69" t="s">
        <v>85</v>
      </c>
      <c r="AC60" s="69" t="s">
        <v>85</v>
      </c>
      <c r="AD60" s="69" t="s">
        <v>85</v>
      </c>
      <c r="AE60" s="69" t="s">
        <v>85</v>
      </c>
      <c r="AF60" s="69" t="s">
        <v>85</v>
      </c>
      <c r="AG60" s="69" t="s">
        <v>85</v>
      </c>
      <c r="AH60" s="69" t="s">
        <v>85</v>
      </c>
      <c r="AI60" s="69" t="s">
        <v>85</v>
      </c>
      <c r="AJ60" s="69" t="s">
        <v>85</v>
      </c>
      <c r="AK60" s="69" t="s">
        <v>85</v>
      </c>
      <c r="AL60" s="69" t="s">
        <v>85</v>
      </c>
      <c r="AM60" s="69"/>
      <c r="AN60" s="69"/>
      <c r="AO60" s="69" t="s">
        <v>85</v>
      </c>
      <c r="AP60" s="69" t="s">
        <v>85</v>
      </c>
      <c r="AQ60" s="69" t="s">
        <v>85</v>
      </c>
      <c r="AR60" s="69" t="s">
        <v>85</v>
      </c>
      <c r="AS60" s="39"/>
    </row>
    <row r="61" spans="1:45" ht="12.75">
      <c r="A61" s="86" t="s">
        <v>98</v>
      </c>
      <c r="B61" s="86"/>
      <c r="C61" s="86"/>
      <c r="D61" s="86"/>
      <c r="E61" s="86"/>
      <c r="F61" s="86"/>
      <c r="G61" s="69"/>
      <c r="H61" s="69"/>
      <c r="I61" s="69"/>
      <c r="J61" s="69"/>
      <c r="K61" s="69"/>
      <c r="L61" s="69" t="s">
        <v>85</v>
      </c>
      <c r="M61" s="69" t="s">
        <v>85</v>
      </c>
      <c r="N61" s="69" t="s">
        <v>85</v>
      </c>
      <c r="O61" s="69" t="s">
        <v>85</v>
      </c>
      <c r="P61" s="69" t="s">
        <v>85</v>
      </c>
      <c r="Q61" s="69" t="s">
        <v>85</v>
      </c>
      <c r="R61" s="69" t="s">
        <v>85</v>
      </c>
      <c r="S61" s="69" t="s">
        <v>85</v>
      </c>
      <c r="T61" s="69" t="s">
        <v>85</v>
      </c>
      <c r="U61" s="69" t="s">
        <v>85</v>
      </c>
      <c r="V61" s="69" t="s">
        <v>85</v>
      </c>
      <c r="W61" s="69" t="s">
        <v>85</v>
      </c>
      <c r="X61" s="69" t="s">
        <v>85</v>
      </c>
      <c r="Y61" s="69" t="s">
        <v>85</v>
      </c>
      <c r="Z61" s="69" t="s">
        <v>85</v>
      </c>
      <c r="AA61" s="69" t="s">
        <v>85</v>
      </c>
      <c r="AB61" s="69" t="s">
        <v>85</v>
      </c>
      <c r="AC61" s="69" t="s">
        <v>85</v>
      </c>
      <c r="AD61" s="69" t="s">
        <v>85</v>
      </c>
      <c r="AE61" s="69" t="s">
        <v>85</v>
      </c>
      <c r="AF61" s="69" t="s">
        <v>85</v>
      </c>
      <c r="AG61" s="69" t="s">
        <v>85</v>
      </c>
      <c r="AH61" s="69" t="s">
        <v>85</v>
      </c>
      <c r="AI61" s="69" t="s">
        <v>85</v>
      </c>
      <c r="AJ61" s="69" t="s">
        <v>85</v>
      </c>
      <c r="AK61" s="69" t="s">
        <v>85</v>
      </c>
      <c r="AL61" s="69" t="s">
        <v>85</v>
      </c>
      <c r="AM61" s="69"/>
      <c r="AN61" s="69"/>
      <c r="AO61" s="69" t="s">
        <v>85</v>
      </c>
      <c r="AP61" s="69" t="s">
        <v>85</v>
      </c>
      <c r="AQ61" s="69" t="s">
        <v>85</v>
      </c>
      <c r="AR61" s="69" t="s">
        <v>85</v>
      </c>
      <c r="AS61" s="39"/>
    </row>
    <row r="62" spans="1:45" ht="12.75">
      <c r="A62" s="86" t="s">
        <v>99</v>
      </c>
      <c r="B62" s="86"/>
      <c r="C62" s="86"/>
      <c r="D62" s="86"/>
      <c r="E62" s="86"/>
      <c r="F62" s="86"/>
      <c r="G62" s="69">
        <v>1176</v>
      </c>
      <c r="H62" s="69"/>
      <c r="I62" s="69"/>
      <c r="J62" s="69"/>
      <c r="K62" s="69"/>
      <c r="L62" s="69" t="s">
        <v>85</v>
      </c>
      <c r="M62" s="69" t="s">
        <v>85</v>
      </c>
      <c r="N62" s="69" t="s">
        <v>85</v>
      </c>
      <c r="O62" s="69" t="s">
        <v>85</v>
      </c>
      <c r="P62" s="69" t="s">
        <v>85</v>
      </c>
      <c r="Q62" s="69" t="s">
        <v>85</v>
      </c>
      <c r="R62" s="69" t="s">
        <v>85</v>
      </c>
      <c r="S62" s="69" t="s">
        <v>85</v>
      </c>
      <c r="T62" s="69" t="s">
        <v>85</v>
      </c>
      <c r="U62" s="69" t="s">
        <v>85</v>
      </c>
      <c r="V62" s="69" t="s">
        <v>85</v>
      </c>
      <c r="W62" s="69" t="s">
        <v>85</v>
      </c>
      <c r="X62" s="69" t="s">
        <v>85</v>
      </c>
      <c r="Y62" s="69" t="s">
        <v>85</v>
      </c>
      <c r="Z62" s="69" t="s">
        <v>85</v>
      </c>
      <c r="AA62" s="69" t="s">
        <v>85</v>
      </c>
      <c r="AB62" s="69" t="s">
        <v>85</v>
      </c>
      <c r="AC62" s="69" t="s">
        <v>85</v>
      </c>
      <c r="AD62" s="69" t="s">
        <v>85</v>
      </c>
      <c r="AE62" s="69" t="s">
        <v>85</v>
      </c>
      <c r="AF62" s="69" t="s">
        <v>85</v>
      </c>
      <c r="AG62" s="69" t="s">
        <v>85</v>
      </c>
      <c r="AH62" s="69" t="s">
        <v>85</v>
      </c>
      <c r="AI62" s="69" t="s">
        <v>85</v>
      </c>
      <c r="AJ62" s="69" t="s">
        <v>85</v>
      </c>
      <c r="AK62" s="69" t="s">
        <v>85</v>
      </c>
      <c r="AL62" s="69" t="s">
        <v>85</v>
      </c>
      <c r="AM62" s="69"/>
      <c r="AN62" s="69"/>
      <c r="AO62" s="69" t="s">
        <v>85</v>
      </c>
      <c r="AP62" s="69" t="s">
        <v>85</v>
      </c>
      <c r="AQ62" s="69" t="s">
        <v>85</v>
      </c>
      <c r="AR62" s="69" t="s">
        <v>85</v>
      </c>
      <c r="AS62" s="39"/>
    </row>
    <row r="63" spans="1:45" ht="12.75">
      <c r="A63" s="86" t="s">
        <v>100</v>
      </c>
      <c r="B63" s="86"/>
      <c r="C63" s="86"/>
      <c r="D63" s="86"/>
      <c r="E63" s="86"/>
      <c r="F63" s="86"/>
      <c r="G63" s="69">
        <v>20135</v>
      </c>
      <c r="H63" s="69"/>
      <c r="I63" s="69"/>
      <c r="J63" s="69"/>
      <c r="K63" s="69"/>
      <c r="L63" s="69" t="s">
        <v>85</v>
      </c>
      <c r="M63" s="69" t="s">
        <v>85</v>
      </c>
      <c r="N63" s="69" t="s">
        <v>85</v>
      </c>
      <c r="O63" s="69" t="s">
        <v>85</v>
      </c>
      <c r="P63" s="69" t="s">
        <v>85</v>
      </c>
      <c r="Q63" s="69" t="s">
        <v>85</v>
      </c>
      <c r="R63" s="69" t="s">
        <v>85</v>
      </c>
      <c r="S63" s="69" t="s">
        <v>85</v>
      </c>
      <c r="T63" s="69" t="s">
        <v>85</v>
      </c>
      <c r="U63" s="69" t="s">
        <v>85</v>
      </c>
      <c r="V63" s="69" t="s">
        <v>85</v>
      </c>
      <c r="W63" s="69" t="s">
        <v>85</v>
      </c>
      <c r="X63" s="69" t="s">
        <v>85</v>
      </c>
      <c r="Y63" s="69" t="s">
        <v>85</v>
      </c>
      <c r="Z63" s="69" t="s">
        <v>85</v>
      </c>
      <c r="AA63" s="69" t="s">
        <v>85</v>
      </c>
      <c r="AB63" s="69" t="s">
        <v>85</v>
      </c>
      <c r="AC63" s="69" t="s">
        <v>85</v>
      </c>
      <c r="AD63" s="69" t="s">
        <v>85</v>
      </c>
      <c r="AE63" s="69" t="s">
        <v>85</v>
      </c>
      <c r="AF63" s="69" t="s">
        <v>85</v>
      </c>
      <c r="AG63" s="69" t="s">
        <v>85</v>
      </c>
      <c r="AH63" s="69" t="s">
        <v>85</v>
      </c>
      <c r="AI63" s="69" t="s">
        <v>85</v>
      </c>
      <c r="AJ63" s="69" t="s">
        <v>85</v>
      </c>
      <c r="AK63" s="69" t="s">
        <v>85</v>
      </c>
      <c r="AL63" s="69" t="s">
        <v>85</v>
      </c>
      <c r="AM63" s="69"/>
      <c r="AN63" s="69"/>
      <c r="AO63" s="69" t="s">
        <v>85</v>
      </c>
      <c r="AP63" s="69" t="s">
        <v>85</v>
      </c>
      <c r="AQ63" s="69" t="s">
        <v>85</v>
      </c>
      <c r="AR63" s="69" t="s">
        <v>85</v>
      </c>
      <c r="AS63" s="39"/>
    </row>
    <row r="64" spans="1:45" ht="12.75">
      <c r="A64" s="86" t="s">
        <v>101</v>
      </c>
      <c r="B64" s="86"/>
      <c r="C64" s="86"/>
      <c r="D64" s="86"/>
      <c r="E64" s="86"/>
      <c r="F64" s="86"/>
      <c r="G64" s="69">
        <v>47895</v>
      </c>
      <c r="H64" s="69"/>
      <c r="I64" s="69"/>
      <c r="J64" s="69"/>
      <c r="K64" s="69"/>
      <c r="L64" s="69" t="s">
        <v>85</v>
      </c>
      <c r="M64" s="69" t="s">
        <v>85</v>
      </c>
      <c r="N64" s="69" t="s">
        <v>85</v>
      </c>
      <c r="O64" s="69" t="s">
        <v>85</v>
      </c>
      <c r="P64" s="69" t="s">
        <v>85</v>
      </c>
      <c r="Q64" s="69" t="s">
        <v>85</v>
      </c>
      <c r="R64" s="69" t="s">
        <v>85</v>
      </c>
      <c r="S64" s="69" t="s">
        <v>85</v>
      </c>
      <c r="T64" s="69" t="s">
        <v>85</v>
      </c>
      <c r="U64" s="69" t="s">
        <v>85</v>
      </c>
      <c r="V64" s="69" t="s">
        <v>85</v>
      </c>
      <c r="W64" s="69" t="s">
        <v>85</v>
      </c>
      <c r="X64" s="69" t="s">
        <v>85</v>
      </c>
      <c r="Y64" s="69" t="s">
        <v>85</v>
      </c>
      <c r="Z64" s="69" t="s">
        <v>85</v>
      </c>
      <c r="AA64" s="69" t="s">
        <v>85</v>
      </c>
      <c r="AB64" s="69" t="s">
        <v>85</v>
      </c>
      <c r="AC64" s="69" t="s">
        <v>85</v>
      </c>
      <c r="AD64" s="69" t="s">
        <v>85</v>
      </c>
      <c r="AE64" s="69" t="s">
        <v>85</v>
      </c>
      <c r="AF64" s="69" t="s">
        <v>85</v>
      </c>
      <c r="AG64" s="69" t="s">
        <v>85</v>
      </c>
      <c r="AH64" s="69" t="s">
        <v>85</v>
      </c>
      <c r="AI64" s="69" t="s">
        <v>85</v>
      </c>
      <c r="AJ64" s="69" t="s">
        <v>85</v>
      </c>
      <c r="AK64" s="69" t="s">
        <v>85</v>
      </c>
      <c r="AL64" s="69" t="s">
        <v>85</v>
      </c>
      <c r="AM64" s="69"/>
      <c r="AN64" s="69"/>
      <c r="AO64" s="69" t="s">
        <v>85</v>
      </c>
      <c r="AP64" s="69" t="s">
        <v>85</v>
      </c>
      <c r="AQ64" s="69" t="s">
        <v>85</v>
      </c>
      <c r="AR64" s="69" t="s">
        <v>85</v>
      </c>
      <c r="AS64" s="39"/>
    </row>
    <row r="65" spans="1:45" ht="12.75">
      <c r="A65" s="86" t="s">
        <v>102</v>
      </c>
      <c r="B65" s="86"/>
      <c r="C65" s="86"/>
      <c r="D65" s="86"/>
      <c r="E65" s="86"/>
      <c r="F65" s="86"/>
      <c r="G65" s="69">
        <v>46937</v>
      </c>
      <c r="H65" s="69"/>
      <c r="I65" s="69"/>
      <c r="J65" s="69"/>
      <c r="K65" s="69"/>
      <c r="L65" s="69" t="s">
        <v>85</v>
      </c>
      <c r="M65" s="69" t="s">
        <v>85</v>
      </c>
      <c r="N65" s="69" t="s">
        <v>85</v>
      </c>
      <c r="O65" s="69" t="s">
        <v>85</v>
      </c>
      <c r="P65" s="69" t="s">
        <v>85</v>
      </c>
      <c r="Q65" s="69" t="s">
        <v>85</v>
      </c>
      <c r="R65" s="69" t="s">
        <v>85</v>
      </c>
      <c r="S65" s="69" t="s">
        <v>85</v>
      </c>
      <c r="T65" s="69" t="s">
        <v>85</v>
      </c>
      <c r="U65" s="69" t="s">
        <v>85</v>
      </c>
      <c r="V65" s="69" t="s">
        <v>85</v>
      </c>
      <c r="W65" s="69" t="s">
        <v>85</v>
      </c>
      <c r="X65" s="69" t="s">
        <v>85</v>
      </c>
      <c r="Y65" s="69" t="s">
        <v>85</v>
      </c>
      <c r="Z65" s="69" t="s">
        <v>85</v>
      </c>
      <c r="AA65" s="69" t="s">
        <v>85</v>
      </c>
      <c r="AB65" s="69" t="s">
        <v>85</v>
      </c>
      <c r="AC65" s="69" t="s">
        <v>85</v>
      </c>
      <c r="AD65" s="69" t="s">
        <v>85</v>
      </c>
      <c r="AE65" s="69" t="s">
        <v>85</v>
      </c>
      <c r="AF65" s="69" t="s">
        <v>85</v>
      </c>
      <c r="AG65" s="69" t="s">
        <v>85</v>
      </c>
      <c r="AH65" s="69" t="s">
        <v>85</v>
      </c>
      <c r="AI65" s="69" t="s">
        <v>85</v>
      </c>
      <c r="AJ65" s="69" t="s">
        <v>85</v>
      </c>
      <c r="AK65" s="69" t="s">
        <v>85</v>
      </c>
      <c r="AL65" s="69" t="s">
        <v>85</v>
      </c>
      <c r="AM65" s="69"/>
      <c r="AN65" s="69"/>
      <c r="AO65" s="69" t="s">
        <v>85</v>
      </c>
      <c r="AP65" s="69" t="s">
        <v>85</v>
      </c>
      <c r="AQ65" s="69" t="s">
        <v>85</v>
      </c>
      <c r="AR65" s="69" t="s">
        <v>85</v>
      </c>
      <c r="AS65" s="39"/>
    </row>
    <row r="66" spans="1:45" ht="12.75">
      <c r="A66" s="86" t="s">
        <v>103</v>
      </c>
      <c r="B66" s="86"/>
      <c r="C66" s="86"/>
      <c r="D66" s="86"/>
      <c r="E66" s="86"/>
      <c r="F66" s="86"/>
      <c r="G66" s="69">
        <v>34484</v>
      </c>
      <c r="H66" s="69"/>
      <c r="I66" s="69"/>
      <c r="J66" s="69"/>
      <c r="K66" s="69"/>
      <c r="L66" s="69" t="s">
        <v>85</v>
      </c>
      <c r="M66" s="69" t="s">
        <v>85</v>
      </c>
      <c r="N66" s="69" t="s">
        <v>85</v>
      </c>
      <c r="O66" s="69" t="s">
        <v>85</v>
      </c>
      <c r="P66" s="69" t="s">
        <v>85</v>
      </c>
      <c r="Q66" s="69" t="s">
        <v>85</v>
      </c>
      <c r="R66" s="69" t="s">
        <v>85</v>
      </c>
      <c r="S66" s="69" t="s">
        <v>85</v>
      </c>
      <c r="T66" s="69" t="s">
        <v>85</v>
      </c>
      <c r="U66" s="69" t="s">
        <v>85</v>
      </c>
      <c r="V66" s="69" t="s">
        <v>85</v>
      </c>
      <c r="W66" s="69" t="s">
        <v>85</v>
      </c>
      <c r="X66" s="69" t="s">
        <v>85</v>
      </c>
      <c r="Y66" s="69" t="s">
        <v>85</v>
      </c>
      <c r="Z66" s="69" t="s">
        <v>85</v>
      </c>
      <c r="AA66" s="69" t="s">
        <v>85</v>
      </c>
      <c r="AB66" s="69" t="s">
        <v>85</v>
      </c>
      <c r="AC66" s="69" t="s">
        <v>85</v>
      </c>
      <c r="AD66" s="69" t="s">
        <v>85</v>
      </c>
      <c r="AE66" s="69" t="s">
        <v>85</v>
      </c>
      <c r="AF66" s="69" t="s">
        <v>85</v>
      </c>
      <c r="AG66" s="69" t="s">
        <v>85</v>
      </c>
      <c r="AH66" s="69" t="s">
        <v>85</v>
      </c>
      <c r="AI66" s="69" t="s">
        <v>85</v>
      </c>
      <c r="AJ66" s="69" t="s">
        <v>85</v>
      </c>
      <c r="AK66" s="69" t="s">
        <v>85</v>
      </c>
      <c r="AL66" s="69" t="s">
        <v>85</v>
      </c>
      <c r="AM66" s="69"/>
      <c r="AN66" s="69"/>
      <c r="AO66" s="69" t="s">
        <v>85</v>
      </c>
      <c r="AP66" s="69" t="s">
        <v>85</v>
      </c>
      <c r="AQ66" s="69" t="s">
        <v>85</v>
      </c>
      <c r="AR66" s="69" t="s">
        <v>85</v>
      </c>
      <c r="AS66" s="39"/>
    </row>
    <row r="67" spans="1:45" ht="12.75">
      <c r="A67" s="86" t="s">
        <v>104</v>
      </c>
      <c r="B67" s="86"/>
      <c r="C67" s="86"/>
      <c r="D67" s="86"/>
      <c r="E67" s="86"/>
      <c r="F67" s="86"/>
      <c r="G67" s="69">
        <v>25920</v>
      </c>
      <c r="H67" s="69"/>
      <c r="I67" s="69"/>
      <c r="J67" s="69"/>
      <c r="K67" s="69"/>
      <c r="L67" s="69" t="s">
        <v>85</v>
      </c>
      <c r="M67" s="69" t="s">
        <v>85</v>
      </c>
      <c r="N67" s="69" t="s">
        <v>85</v>
      </c>
      <c r="O67" s="69" t="s">
        <v>85</v>
      </c>
      <c r="P67" s="69" t="s">
        <v>85</v>
      </c>
      <c r="Q67" s="69" t="s">
        <v>85</v>
      </c>
      <c r="R67" s="69" t="s">
        <v>85</v>
      </c>
      <c r="S67" s="69" t="s">
        <v>85</v>
      </c>
      <c r="T67" s="69" t="s">
        <v>85</v>
      </c>
      <c r="U67" s="69" t="s">
        <v>85</v>
      </c>
      <c r="V67" s="69" t="s">
        <v>85</v>
      </c>
      <c r="W67" s="69" t="s">
        <v>85</v>
      </c>
      <c r="X67" s="69" t="s">
        <v>85</v>
      </c>
      <c r="Y67" s="69" t="s">
        <v>85</v>
      </c>
      <c r="Z67" s="69" t="s">
        <v>85</v>
      </c>
      <c r="AA67" s="69" t="s">
        <v>85</v>
      </c>
      <c r="AB67" s="69" t="s">
        <v>85</v>
      </c>
      <c r="AC67" s="69" t="s">
        <v>85</v>
      </c>
      <c r="AD67" s="69" t="s">
        <v>85</v>
      </c>
      <c r="AE67" s="69" t="s">
        <v>85</v>
      </c>
      <c r="AF67" s="69" t="s">
        <v>85</v>
      </c>
      <c r="AG67" s="69" t="s">
        <v>85</v>
      </c>
      <c r="AH67" s="69" t="s">
        <v>85</v>
      </c>
      <c r="AI67" s="69" t="s">
        <v>85</v>
      </c>
      <c r="AJ67" s="69" t="s">
        <v>85</v>
      </c>
      <c r="AK67" s="69" t="s">
        <v>85</v>
      </c>
      <c r="AL67" s="69" t="s">
        <v>85</v>
      </c>
      <c r="AM67" s="69"/>
      <c r="AN67" s="69"/>
      <c r="AO67" s="69" t="s">
        <v>85</v>
      </c>
      <c r="AP67" s="69" t="s">
        <v>85</v>
      </c>
      <c r="AQ67" s="69" t="s">
        <v>85</v>
      </c>
      <c r="AR67" s="69" t="s">
        <v>85</v>
      </c>
      <c r="AS67" s="39"/>
    </row>
    <row r="68" spans="1:45" ht="12.75">
      <c r="A68" s="85" t="s">
        <v>105</v>
      </c>
      <c r="B68" s="85"/>
      <c r="C68" s="85"/>
      <c r="D68" s="85"/>
      <c r="E68" s="85"/>
      <c r="F68" s="85"/>
      <c r="G68" s="70">
        <v>169922</v>
      </c>
      <c r="H68" s="70"/>
      <c r="I68" s="70"/>
      <c r="J68" s="70"/>
      <c r="K68" s="70"/>
      <c r="L68" s="70" t="s">
        <v>85</v>
      </c>
      <c r="M68" s="70" t="s">
        <v>85</v>
      </c>
      <c r="N68" s="70" t="s">
        <v>85</v>
      </c>
      <c r="O68" s="70" t="s">
        <v>85</v>
      </c>
      <c r="P68" s="70" t="s">
        <v>85</v>
      </c>
      <c r="Q68" s="70" t="s">
        <v>85</v>
      </c>
      <c r="R68" s="70" t="s">
        <v>85</v>
      </c>
      <c r="S68" s="70" t="s">
        <v>85</v>
      </c>
      <c r="T68" s="70" t="s">
        <v>85</v>
      </c>
      <c r="U68" s="70" t="s">
        <v>85</v>
      </c>
      <c r="V68" s="70" t="s">
        <v>85</v>
      </c>
      <c r="W68" s="70" t="s">
        <v>85</v>
      </c>
      <c r="X68" s="70" t="s">
        <v>85</v>
      </c>
      <c r="Y68" s="70" t="s">
        <v>85</v>
      </c>
      <c r="Z68" s="70" t="s">
        <v>85</v>
      </c>
      <c r="AA68" s="70" t="s">
        <v>85</v>
      </c>
      <c r="AB68" s="70" t="s">
        <v>85</v>
      </c>
      <c r="AC68" s="70" t="s">
        <v>85</v>
      </c>
      <c r="AD68" s="70" t="s">
        <v>85</v>
      </c>
      <c r="AE68" s="70" t="s">
        <v>85</v>
      </c>
      <c r="AF68" s="70" t="s">
        <v>85</v>
      </c>
      <c r="AG68" s="70" t="s">
        <v>85</v>
      </c>
      <c r="AH68" s="70" t="s">
        <v>85</v>
      </c>
      <c r="AI68" s="70" t="s">
        <v>85</v>
      </c>
      <c r="AJ68" s="70" t="s">
        <v>85</v>
      </c>
      <c r="AK68" s="70" t="s">
        <v>85</v>
      </c>
      <c r="AL68" s="70" t="s">
        <v>85</v>
      </c>
      <c r="AM68" s="70"/>
      <c r="AN68" s="70"/>
      <c r="AO68" s="70" t="s">
        <v>85</v>
      </c>
      <c r="AP68" s="70" t="s">
        <v>85</v>
      </c>
      <c r="AQ68" s="70" t="s">
        <v>85</v>
      </c>
      <c r="AR68" s="70" t="s">
        <v>85</v>
      </c>
      <c r="AS68" s="39"/>
    </row>
    <row r="69" spans="15:47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43"/>
      <c r="AT69" s="43"/>
      <c r="AU69" s="43"/>
    </row>
    <row r="70" spans="1:45" ht="12.75">
      <c r="A70" s="21" t="s">
        <v>48</v>
      </c>
      <c r="D70" s="14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:45" ht="12.75">
      <c r="A71" s="2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:45" ht="12.75">
      <c r="A72" s="21" t="s">
        <v>49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AS493" s="39"/>
    </row>
    <row r="494" spans="15:17" ht="12.75">
      <c r="O494"/>
      <c r="P494"/>
      <c r="Q494"/>
    </row>
    <row r="495" spans="15:17" ht="12.75">
      <c r="O495"/>
      <c r="P495"/>
      <c r="Q495"/>
    </row>
    <row r="496" spans="15:17" ht="12.75">
      <c r="O496"/>
      <c r="P496"/>
      <c r="Q496"/>
    </row>
  </sheetData>
  <sheetProtection/>
  <mergeCells count="41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40:AR40"/>
    <mergeCell ref="A43:AR43"/>
    <mergeCell ref="A46:AR46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8:F68"/>
    <mergeCell ref="A64:F64"/>
    <mergeCell ref="A65:F65"/>
    <mergeCell ref="A66:F66"/>
    <mergeCell ref="A67:F6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ZKH37-2</cp:lastModifiedBy>
  <cp:lastPrinted>2018-04-12T03:07:23Z</cp:lastPrinted>
  <dcterms:created xsi:type="dcterms:W3CDTF">2003-01-28T12:33:10Z</dcterms:created>
  <dcterms:modified xsi:type="dcterms:W3CDTF">2018-04-12T03:08:21Z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