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23280" windowHeight="12150" activeTab="0"/>
  </bookViews>
  <sheets>
    <sheet name="Мои данные" sheetId="1" r:id="rId1"/>
    <sheet name="help" sheetId="2" state="hidden" r:id="rId2"/>
  </sheets>
  <definedNames>
    <definedName name="_xlnm.Print_Titles" localSheetId="0">'Мои данные'!$23:$23</definedName>
    <definedName name="_xlnm.Print_Area" localSheetId="0">'Мои данные'!$A$1:$AS$66</definedName>
  </definedNames>
  <calcPr fullCalcOnLoad="1"/>
</workbook>
</file>

<file path=xl/comments1.xml><?xml version="1.0" encoding="utf-8"?>
<comments xmlns="http://schemas.openxmlformats.org/spreadsheetml/2006/main">
  <authors>
    <author>G_Alex</author>
    <author>Lexy</author>
    <author>Andrey</author>
    <author>&lt;&gt;</author>
    <author>Волченков Сергей</author>
    <author>Alex</author>
    <author>Сергей</author>
    <author>Alex Sosedko</author>
    <author>Соседко А.Н.</author>
    <author>nsavkin</author>
    <author>onikitina</author>
  </authors>
  <commentList>
    <comment ref="A8" authorId="0">
      <text>
        <r>
          <rPr>
            <sz val="10"/>
            <rFont val="Tahoma"/>
            <family val="2"/>
          </rPr>
          <t xml:space="preserve"> &lt;Наименование стройки&gt;
</t>
        </r>
      </text>
    </comment>
    <comment ref="A11" authorId="1">
      <text>
        <r>
          <rPr>
            <sz val="8"/>
            <rFont val="Tahoma"/>
            <family val="2"/>
          </rPr>
          <t xml:space="preserve"> &lt;Индекс/ЛН локальной сметы&gt;
</t>
        </r>
      </text>
    </comment>
    <comment ref="A13" authorId="0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  <comment ref="C16" authorId="2">
      <text>
        <r>
          <rPr>
            <b/>
            <sz val="8"/>
            <rFont val="Tahoma"/>
            <family val="2"/>
          </rPr>
          <t xml:space="preserve"> &lt;Основание&gt;</t>
        </r>
      </text>
    </comment>
    <comment ref="L27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
&lt;Сумма НР по позиции для БИМ&gt;
&lt;Сумма СП по позиции для БИМ&gt;
</t>
        </r>
        <r>
          <rPr>
            <sz val="10"/>
            <rFont val="Tahoma"/>
            <family val="2"/>
          </rPr>
          <t xml:space="preserve">
</t>
        </r>
      </text>
    </comment>
    <comment ref="M27" authorId="0">
      <text>
        <r>
          <rPr>
            <sz val="10"/>
            <rFont val="Tahoma"/>
            <family val="2"/>
          </rPr>
          <t xml:space="preserve"> &lt;Общая стоимость ОЗП по позиции для БИМ до начисления НР и СП&gt;
----------
&lt;Общая стоимость МАТ по позиции для БИМ до начисления НР и СП&gt;
&lt;Формула базисной цены единицы МАТ&gt;</t>
        </r>
      </text>
    </comment>
    <comment ref="L45" authorId="3">
      <text>
        <r>
          <rPr>
            <sz val="10"/>
            <rFont val="Tahoma"/>
            <family val="2"/>
          </rPr>
          <t xml:space="preserve">  &lt;Прямые затраты (итоги)&gt;</t>
        </r>
      </text>
    </comment>
    <comment ref="M45" authorId="3">
      <text>
        <r>
          <rPr>
            <sz val="10"/>
            <rFont val="Tahoma"/>
            <family val="2"/>
          </rPr>
          <t xml:space="preserve"> &lt;З/п основных рабочих (итоги)&gt;
----------
&lt;Материалы (итоги)&gt;</t>
        </r>
      </text>
    </comment>
    <comment ref="A27" authorId="0">
      <text>
        <r>
          <rPr>
            <sz val="10"/>
            <rFont val="Tahoma"/>
            <family val="2"/>
          </rPr>
          <t xml:space="preserve"> &lt;Номер позиции по смете&gt;
</t>
        </r>
      </text>
    </comment>
    <comment ref="B27" authorId="0">
      <text>
        <r>
          <rPr>
            <sz val="10"/>
            <rFont val="Tahoma"/>
            <family val="2"/>
          </rPr>
          <t xml:space="preserve"> &lt;Обоснование (код) позиции&gt;      
&lt;Наименование (текстовая часть) расценки&gt;
&lt;Ед. измерения по расценке&gt;
&lt;Примечание&gt;
______________
&lt;Обоснование коэффициентов&gt;
______________
&lt;Формула расчета стоимости единицы&gt;
Территориальные поправки:
ПЗ х &lt;Территориальная поправка к ПЗ к расценкам 2001г.&gt;, ОЗП х &lt;Территориальная поправка к ОЗП к расценкам 2001г.&gt;, ЭМ х &lt;Территориальная поправка к ЭМ к расценкам 2001г.&gt;, ЗПМ х &lt;Территориальная поправка к ЗПМ к расценкам 2001г.&gt;, МАТ х &lt;Территориальная поправка к МАТ к расценкам 2001г.&gt;
&lt;Строка задания НР для БИМ&gt;
&lt;Строка задания СП для БИМ&gt;</t>
        </r>
      </text>
    </comment>
    <comment ref="C27" authorId="0">
      <text>
        <r>
          <rPr>
            <sz val="10"/>
            <rFont val="Tahoma"/>
            <family val="2"/>
          </rPr>
          <t xml:space="preserve"> &lt;Количество всего (физ. объем) по позиции&gt;
&lt;Нормы НР 2001г. по позиции&gt;
&lt;Нормы СП 2001г. по позиции&gt;
</t>
        </r>
        <r>
          <rPr>
            <sz val="10"/>
            <rFont val="Tahoma"/>
            <family val="2"/>
          </rPr>
          <t xml:space="preserve">
</t>
        </r>
      </text>
    </comment>
    <comment ref="A45" authorId="2">
      <text>
        <r>
          <rPr>
            <b/>
            <sz val="8"/>
            <rFont val="Tahoma"/>
            <family val="2"/>
          </rPr>
          <t xml:space="preserve"> &lt;Текстовая часть (итоги)&gt;</t>
        </r>
      </text>
    </comment>
    <comment ref="A64" authorId="3">
      <text>
        <r>
          <rPr>
            <b/>
            <sz val="8"/>
            <rFont val="Tahoma"/>
            <family val="2"/>
          </rPr>
          <t xml:space="preserve"> ______________ (&lt;Составил&gt;)</t>
        </r>
      </text>
    </comment>
    <comment ref="A66" authorId="3">
      <text>
        <r>
          <rPr>
            <b/>
            <sz val="8"/>
            <rFont val="Tahoma"/>
            <family val="2"/>
          </rPr>
          <t xml:space="preserve"> ______________ (&lt;Проверил&gt;)</t>
        </r>
      </text>
    </comment>
    <comment ref="F27" authorId="4">
      <text>
        <r>
          <rPr>
            <sz val="10"/>
            <rFont val="Tahoma"/>
            <family val="2"/>
          </rPr>
          <t xml:space="preserve"> &lt;ЭММ по позиции на единицу в базисных ценах с учетом всех к-тов&gt;
----------
&lt;ЗПМ по позиции на единицу в базисных ценах с учетом всех к-тов&gt;</t>
        </r>
      </text>
    </comment>
    <comment ref="N27" authorId="4">
      <text>
        <r>
          <rPr>
            <sz val="10"/>
            <rFont val="Tahoma"/>
            <family val="2"/>
          </rPr>
          <t xml:space="preserve"> &lt;Общая стоимость ЭММ по позиции для БИМ до начисления НР и СП&gt;
----------
&lt;Общая стоимость ЗПМ по позиции для БИМ до начисления НР и СП&gt;</t>
        </r>
      </text>
    </comment>
    <comment ref="D27" authorId="0">
      <text>
        <r>
          <rPr>
            <sz val="10"/>
            <rFont val="Tahoma"/>
            <family val="2"/>
          </rPr>
          <t xml:space="preserve"> &lt;ПЗ по позиции на единицу в базисных ценах с учетом всех к-тов&gt;
</t>
        </r>
      </text>
    </comment>
    <comment ref="E27" authorId="0">
      <text>
        <r>
          <rPr>
            <sz val="10"/>
            <rFont val="Tahoma"/>
            <family val="2"/>
          </rPr>
          <t xml:space="preserve"> &lt;ОЗП по позиции на единицу в базисных ценах с учетом всех к-тов&gt;
----------
&lt;МАТ по позиции на единицу в базисных ценах с учетом всех к-тов&gt;</t>
        </r>
        <r>
          <rPr>
            <sz val="10"/>
            <rFont val="Tahoma"/>
            <family val="2"/>
          </rPr>
          <t xml:space="preserve">
&lt;Формула базисной цены единицы МАТ&gt;</t>
        </r>
      </text>
    </comment>
    <comment ref="K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H27" authorId="5">
      <text>
        <r>
          <rPr>
            <sz val="10"/>
            <rFont val="Tahoma"/>
            <family val="2"/>
          </rPr>
          <t xml:space="preserve"> &lt;ИТОГО ОЗП на физобъем по позиции в базисных ценах&gt;
----------
&lt;ИТОГО МАТ на физобъем по позиции в базисных ценах&gt;
&lt;Формула базисной цены единицы МАТ&gt;</t>
        </r>
      </text>
    </comment>
    <comment ref="G27" authorId="5">
      <text>
        <r>
          <rPr>
            <sz val="10"/>
            <rFont val="Tahoma"/>
            <family val="2"/>
          </rPr>
          <t xml:space="preserve"> &lt;ИТОГО ПЗ на физобъем по позиции в базисных ценах&gt;
&lt;Сумма НР по позиции при расчете в базисных ценах&gt;
&lt;Сумма СП по позиции при расчете в базисных ценах&gt;</t>
        </r>
      </text>
    </comment>
    <comment ref="I27" authorId="5">
      <text>
        <r>
          <rPr>
            <sz val="10"/>
            <rFont val="Tahoma"/>
            <family val="2"/>
          </rPr>
          <t xml:space="preserve"> &lt;ИТОГО ЭММ на физобъем по позиции в базисных ценах&gt;
----------
&lt;ИТОГО ЗПМ на физобъем по позиции в базисных ценах&gt;</t>
        </r>
      </text>
    </comment>
    <comment ref="N45" authorId="6">
      <text>
        <r>
          <rPr>
            <sz val="10"/>
            <rFont val="Tahoma"/>
            <family val="2"/>
          </rPr>
          <t xml:space="preserve"> &lt;Эксплуатация машин (итоги)&gt;
----------
&lt;З/п машинистов (итоги)&gt;
</t>
        </r>
      </text>
    </comment>
    <comment ref="J27" authorId="5">
      <text>
        <r>
          <rPr>
            <sz val="10"/>
            <rFont val="Tahoma"/>
            <family val="2"/>
          </rPr>
          <t xml:space="preserve"> &lt;Индекс к позиции на ОЗП&gt;
----------
&lt;Индекс к позиции на МАТ&gt;
&lt;Нормы НР 2001г. по позиции&gt;
&lt;Нормы СП 2001г. по позиции&gt;
</t>
        </r>
      </text>
    </comment>
    <comment ref="K27" authorId="5">
      <text>
        <r>
          <rPr>
            <sz val="10"/>
            <rFont val="Tahoma"/>
            <family val="2"/>
          </rPr>
          <t xml:space="preserve"> &lt;Индекс к позиции на ЭМ&gt;
----------
&lt;Индекс к позиции на ЗПМ&gt;</t>
        </r>
      </text>
    </comment>
    <comment ref="K21" authorId="5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K20" authorId="5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P27" authorId="7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R27" authorId="5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S27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T27" authorId="5">
      <text>
        <r>
          <rPr>
            <b/>
            <sz val="8"/>
            <rFont val="Tahoma"/>
            <family val="2"/>
          </rPr>
          <t xml:space="preserve"> &lt;Строка задания НР для БИМ&gt;</t>
        </r>
      </text>
    </comment>
    <comment ref="U27" authorId="5">
      <text>
        <r>
          <rPr>
            <b/>
            <sz val="8"/>
            <rFont val="Tahoma"/>
            <family val="2"/>
          </rPr>
          <t xml:space="preserve"> &lt;Строка задания СП для БИМ&gt;</t>
        </r>
      </text>
    </comment>
    <comment ref="V27" authorId="5">
      <text>
        <r>
          <rPr>
            <b/>
            <sz val="8"/>
            <rFont val="Tahoma"/>
            <family val="2"/>
          </rPr>
          <t xml:space="preserve"> &lt;Сумма НР по позиции для БИМ&gt;</t>
        </r>
      </text>
    </comment>
    <comment ref="W27" authorId="5">
      <text>
        <r>
          <rPr>
            <b/>
            <sz val="8"/>
            <rFont val="Tahoma"/>
            <family val="2"/>
          </rPr>
          <t xml:space="preserve"> &lt;Сумма СП по позиции для БИМ&gt;</t>
        </r>
      </text>
    </comment>
    <comment ref="X27" authorId="7">
      <text>
        <r>
          <rPr>
            <b/>
            <sz val="8"/>
            <rFont val="Tahoma"/>
            <family val="2"/>
          </rPr>
          <t xml:space="preserve"> &lt;Итоговое значение по позиции для БИМ&gt;</t>
        </r>
      </text>
    </comment>
    <comment ref="Y27" authorId="6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Z27" authorId="6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AA27" authorId="6">
      <text>
        <r>
          <rPr>
            <sz val="8"/>
            <rFont val="Tahoma"/>
            <family val="2"/>
          </rPr>
          <t xml:space="preserve"> &lt;Нормы НР 2001г. по позиции&gt;</t>
        </r>
      </text>
    </comment>
    <comment ref="AB27" authorId="6">
      <text>
        <r>
          <rPr>
            <sz val="8"/>
            <rFont val="Tahoma"/>
            <family val="2"/>
          </rPr>
          <t xml:space="preserve"> &lt;Нормы СП 2001г. по позиции&gt;</t>
        </r>
      </text>
    </comment>
    <comment ref="AC27" authorId="8">
      <text>
        <r>
          <rPr>
            <b/>
            <sz val="8"/>
            <rFont val="Tahoma"/>
            <family val="2"/>
          </rPr>
          <t xml:space="preserve"> &lt;Статьи задания НР 2001г.&gt;</t>
        </r>
      </text>
    </comment>
    <comment ref="AD27" authorId="8">
      <text>
        <r>
          <rPr>
            <b/>
            <sz val="8"/>
            <rFont val="Tahoma"/>
            <family val="2"/>
          </rPr>
          <t xml:space="preserve"> &lt;Статьи задания СП 2001г.&gt;</t>
        </r>
      </text>
    </comment>
    <comment ref="O45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P45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Q45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R45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S45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T45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U45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V45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W45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X45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Y45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Z45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A45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B45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C45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D45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Q27" authorId="10">
      <text>
        <r>
          <rPr>
            <b/>
            <sz val="8"/>
            <rFont val="Tahoma"/>
            <family val="2"/>
          </rPr>
          <t xml:space="preserve">  =&lt;Общая стоимость ОЗП по позиции для БИМ до начисления НР и СП&gt;+&lt;Общая стоимость ЗПМ по позиции для БИМ до начисления НР и СП&gt;</t>
        </r>
      </text>
    </comment>
    <comment ref="AE45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F45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G45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H45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O27" authorId="9">
      <text>
        <r>
          <rPr>
            <b/>
            <sz val="8"/>
            <rFont val="Tahoma"/>
            <family val="2"/>
          </rPr>
          <t xml:space="preserve"> =&lt;ИТОГО ОЗП на физобъем по позиции в базисных ценах&gt;+&lt;ИТОГО ЗПМ на физобъем по позиции в базисных ценах&gt;</t>
        </r>
        <r>
          <rPr>
            <sz val="8"/>
            <rFont val="Tahoma"/>
            <family val="2"/>
          </rPr>
          <t xml:space="preserve">
</t>
        </r>
      </text>
    </comment>
    <comment ref="AI45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J45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K45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L45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O27" authorId="6">
      <text>
        <r>
          <rPr>
            <sz val="8"/>
            <rFont val="Tahoma"/>
            <family val="2"/>
          </rPr>
          <t xml:space="preserve"> &lt;Индекс к позиции на ОЗП&gt;</t>
        </r>
      </text>
    </comment>
    <comment ref="AP27" authorId="6">
      <text>
        <r>
          <rPr>
            <sz val="8"/>
            <rFont val="Tahoma"/>
            <family val="2"/>
          </rPr>
          <t xml:space="preserve"> &lt;Индекс к позиции на ЭМ&gt;</t>
        </r>
      </text>
    </comment>
    <comment ref="AQ27" authorId="6">
      <text>
        <r>
          <rPr>
            <sz val="8"/>
            <rFont val="Tahoma"/>
            <family val="2"/>
          </rPr>
          <t xml:space="preserve"> &lt;Индекс к позиции на ЗПМ&gt;</t>
        </r>
      </text>
    </comment>
    <comment ref="AR27" authorId="6">
      <text>
        <r>
          <rPr>
            <sz val="8"/>
            <rFont val="Tahoma"/>
            <family val="2"/>
          </rPr>
          <t xml:space="preserve"> &lt;Индекс к позиции на МАТ&gt;</t>
        </r>
      </text>
    </comment>
    <comment ref="AO45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P45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Q45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R45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N27" authorId="7">
      <text>
        <r>
          <rPr>
            <b/>
            <sz val="8"/>
            <rFont val="Tahoma"/>
            <family val="2"/>
          </rPr>
          <t xml:space="preserve"> &lt;Общая стоимость ПЗ по позиции в базисных ценах с учетом к-тов к итогам&gt;</t>
        </r>
      </text>
    </comment>
    <comment ref="AI27" authorId="7">
      <text>
        <r>
          <rPr>
            <b/>
            <sz val="8"/>
            <rFont val="Tahoma"/>
            <family val="2"/>
          </rPr>
          <t xml:space="preserve"> &lt;Общая стоимость ОЗП по позиции в базисных ценах с учетом к-тов к итогам&gt;</t>
        </r>
      </text>
    </comment>
    <comment ref="AJ27" authorId="7">
      <text>
        <r>
          <rPr>
            <b/>
            <sz val="8"/>
            <rFont val="Tahoma"/>
            <family val="2"/>
          </rPr>
          <t xml:space="preserve"> &lt;Общая стоимость ЭММ по позиции в базисных ценах с учетом к-тов к итогам&gt;</t>
        </r>
      </text>
    </comment>
    <comment ref="AK27" authorId="5">
      <text>
        <r>
          <rPr>
            <b/>
            <sz val="8"/>
            <rFont val="Tahoma"/>
            <family val="2"/>
          </rPr>
          <t xml:space="preserve"> &lt;Общая стоимость ЗПМ по позиции в базисных ценах с учетом к-тов к итогам&gt;</t>
        </r>
      </text>
    </comment>
    <comment ref="AL27" authorId="5">
      <text>
        <r>
          <rPr>
            <b/>
            <sz val="8"/>
            <rFont val="Tahoma"/>
            <family val="2"/>
          </rPr>
          <t xml:space="preserve"> &lt;Общая стоимость МАТ по позиции в базисных ценах с учетом к-тов к итогам&gt;</t>
        </r>
      </text>
    </comment>
    <comment ref="AE27" authorId="6">
      <text>
        <r>
          <rPr>
            <sz val="8"/>
            <rFont val="Tahoma"/>
            <family val="2"/>
          </rPr>
          <t xml:space="preserve"> &lt;Общая стоимость ОЗП по позиции для БИМ до начисления НР и СП&gt;</t>
        </r>
      </text>
    </comment>
    <comment ref="AF27" authorId="6">
      <text>
        <r>
          <rPr>
            <sz val="8"/>
            <rFont val="Tahoma"/>
            <family val="2"/>
          </rPr>
          <t xml:space="preserve"> &lt;Общая стоимость ЭММ по позиции для БИМ до начисления НР и СП&gt;</t>
        </r>
      </text>
    </comment>
    <comment ref="AG27" authorId="6">
      <text>
        <r>
          <rPr>
            <sz val="8"/>
            <rFont val="Tahoma"/>
            <family val="2"/>
          </rPr>
          <t xml:space="preserve"> &lt;Общая стоимость ЗПМ по позиции для БИМ до начисления НР и СП&gt;</t>
        </r>
      </text>
    </comment>
    <comment ref="AH27" authorId="6">
      <text>
        <r>
          <rPr>
            <sz val="8"/>
            <rFont val="Tahoma"/>
            <family val="2"/>
          </rPr>
          <t xml:space="preserve"> &lt;Общая стоимость МАТ по позиции для БИМ до начисления НР и СП&gt;</t>
        </r>
      </text>
    </comment>
    <comment ref="AM27" authorId="6">
      <text>
        <r>
          <rPr>
            <sz val="8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N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L19" authorId="5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L18" authorId="5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N18" authorId="5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N19" authorId="5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N20" authorId="5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N21" authorId="5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G45" authorId="3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H45" authorId="3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I45" authorId="3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</commentList>
</comments>
</file>

<file path=xl/comments2.xml><?xml version="1.0" encoding="utf-8"?>
<comments xmlns="http://schemas.openxmlformats.org/spreadsheetml/2006/main">
  <authors>
    <author>G_Alex</author>
    <author>Lexy</author>
    <author>Andrey</author>
    <author>Alex</author>
    <author>Волченков Сергей</author>
    <author>nsavkin</author>
    <author>Alex Sosedko</author>
    <author>onikitina</author>
    <author>Сергей</author>
    <author>Соседко А.Н.</author>
    <author>&lt;&gt;</author>
  </authors>
  <commentList>
    <comment ref="A8" authorId="0">
      <text>
        <r>
          <rPr>
            <sz val="10"/>
            <rFont val="Tahoma"/>
            <family val="2"/>
          </rPr>
          <t xml:space="preserve"> &lt;Наименование стройки&gt;
</t>
        </r>
      </text>
    </comment>
    <comment ref="A11" authorId="1">
      <text>
        <r>
          <rPr>
            <sz val="8"/>
            <rFont val="Tahoma"/>
            <family val="2"/>
          </rPr>
          <t xml:space="preserve"> &lt;Индекс/ЛН локальной сметы&gt;
</t>
        </r>
      </text>
    </comment>
    <comment ref="A13" authorId="0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  <comment ref="C16" authorId="2">
      <text>
        <r>
          <rPr>
            <b/>
            <sz val="8"/>
            <rFont val="Tahoma"/>
            <family val="2"/>
          </rPr>
          <t xml:space="preserve"> &lt;Основание&gt;</t>
        </r>
      </text>
    </comment>
    <comment ref="K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N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L18" authorId="3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N18" authorId="3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L19" authorId="3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N19" authorId="3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K20" authorId="3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N20" authorId="3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K21" authorId="3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N21" authorId="3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A27" authorId="0">
      <text>
        <r>
          <rPr>
            <sz val="10"/>
            <rFont val="Tahoma"/>
            <family val="2"/>
          </rPr>
          <t xml:space="preserve"> &lt;Номер позиции по смете&gt;
</t>
        </r>
      </text>
    </comment>
    <comment ref="B27" authorId="0">
      <text>
        <r>
          <rPr>
            <sz val="10"/>
            <rFont val="Tahoma"/>
            <family val="2"/>
          </rPr>
          <t xml:space="preserve"> &lt;Обоснование (код) позиции&gt;      
&lt;Наименование (текстовая часть) расценки&gt;
&lt;Ед. измерения по расценке&gt;
&lt;Примечание&gt;
______________
&lt;Обоснование коэффициентов&gt;
______________
&lt;Формула расчета стоимости единицы&gt;
Территориальные поправки:
ПЗ х &lt;Территориальная поправка к ПЗ к расценкам 2001г.&gt;, ОЗП х &lt;Территориальная поправка к ОЗП к расценкам 2001г.&gt;, ЭМ х &lt;Территориальная поправка к ЭМ к расценкам 2001г.&gt;, ЗПМ х &lt;Территориальная поправка к ЗПМ к расценкам 2001г.&gt;, МАТ х &lt;Территориальная поправка к МАТ к расценкам 2001г.&gt;
&lt;Строка задания НР для БИМ&gt;
&lt;Строка задания СП для БИМ&gt;</t>
        </r>
      </text>
    </comment>
    <comment ref="C27" authorId="0">
      <text>
        <r>
          <rPr>
            <sz val="10"/>
            <rFont val="Tahoma"/>
            <family val="2"/>
          </rPr>
          <t xml:space="preserve"> &lt;Количество всего (физ. объем) по позиции&gt;
&lt;Нормы НР 2001г. по позиции&gt;
&lt;Нормы СП 2001г. по позиции&gt;
</t>
        </r>
        <r>
          <rPr>
            <sz val="10"/>
            <rFont val="Tahoma"/>
            <family val="2"/>
          </rPr>
          <t xml:space="preserve">
</t>
        </r>
      </text>
    </comment>
    <comment ref="D27" authorId="0">
      <text>
        <r>
          <rPr>
            <sz val="10"/>
            <rFont val="Tahoma"/>
            <family val="2"/>
          </rPr>
          <t xml:space="preserve"> &lt;ПЗ по позиции на единицу в базисных ценах с учетом всех к-тов&gt;
</t>
        </r>
      </text>
    </comment>
    <comment ref="E27" authorId="0">
      <text>
        <r>
          <rPr>
            <sz val="10"/>
            <rFont val="Tahoma"/>
            <family val="2"/>
          </rPr>
          <t xml:space="preserve"> &lt;ОЗП по позиции на единицу в базисных ценах с учетом всех к-тов&gt;
----------
&lt;МАТ по позиции на единицу в базисных ценах с учетом всех к-тов&gt;</t>
        </r>
        <r>
          <rPr>
            <sz val="10"/>
            <rFont val="Tahoma"/>
            <family val="2"/>
          </rPr>
          <t xml:space="preserve">
&lt;Формула базисной цены единицы МАТ&gt;</t>
        </r>
      </text>
    </comment>
    <comment ref="F27" authorId="4">
      <text>
        <r>
          <rPr>
            <sz val="10"/>
            <rFont val="Tahoma"/>
            <family val="2"/>
          </rPr>
          <t xml:space="preserve"> &lt;ЭММ по позиции на единицу в базисных ценах с учетом всех к-тов&gt;
----------
&lt;ЗПМ по позиции на единицу в базисных ценах с учетом всех к-тов&gt;</t>
        </r>
      </text>
    </comment>
    <comment ref="G27" authorId="3">
      <text>
        <r>
          <rPr>
            <sz val="10"/>
            <rFont val="Tahoma"/>
            <family val="2"/>
          </rPr>
          <t xml:space="preserve"> &lt;ИТОГО ПЗ на физобъем по позиции в базисных ценах&gt;
&lt;Сумма НР по позиции при расчете в базисных ценах&gt;
&lt;Сумма СП по позиции при расчете в базисных ценах&gt;</t>
        </r>
      </text>
    </comment>
    <comment ref="H27" authorId="3">
      <text>
        <r>
          <rPr>
            <sz val="10"/>
            <rFont val="Tahoma"/>
            <family val="2"/>
          </rPr>
          <t xml:space="preserve"> &lt;ИТОГО ОЗП на физобъем по позиции в базисных ценах&gt;
----------
&lt;ИТОГО МАТ на физобъем по позиции в базисных ценах&gt;
&lt;Формула базисной цены единицы МАТ&gt;</t>
        </r>
      </text>
    </comment>
    <comment ref="I27" authorId="3">
      <text>
        <r>
          <rPr>
            <sz val="10"/>
            <rFont val="Tahoma"/>
            <family val="2"/>
          </rPr>
          <t xml:space="preserve"> &lt;ИТОГО ЭММ на физобъем по позиции в базисных ценах&gt;
----------
&lt;ИТОГО ЗПМ на физобъем по позиции в базисных ценах&gt;</t>
        </r>
      </text>
    </comment>
    <comment ref="J27" authorId="3">
      <text>
        <r>
          <rPr>
            <sz val="10"/>
            <rFont val="Tahoma"/>
            <family val="2"/>
          </rPr>
          <t xml:space="preserve"> &lt;Индекс к позиции на ОЗП&gt;
----------
&lt;Индекс к позиции на МАТ&gt;
&lt;Нормы НР 2001г. по позиции&gt;
&lt;Нормы СП 2001г. по позиции&gt;
</t>
        </r>
      </text>
    </comment>
    <comment ref="K27" authorId="3">
      <text>
        <r>
          <rPr>
            <sz val="10"/>
            <rFont val="Tahoma"/>
            <family val="2"/>
          </rPr>
          <t xml:space="preserve"> &lt;Индекс к позиции на ЭМ&gt;
----------
&lt;Индекс к позиции на ЗПМ&gt;</t>
        </r>
      </text>
    </comment>
    <comment ref="L27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
&lt;Сумма НР по позиции для БИМ&gt;
&lt;Сумма СП по позиции для БИМ&gt;
</t>
        </r>
        <r>
          <rPr>
            <sz val="10"/>
            <rFont val="Tahoma"/>
            <family val="2"/>
          </rPr>
          <t xml:space="preserve">
</t>
        </r>
      </text>
    </comment>
    <comment ref="M27" authorId="0">
      <text>
        <r>
          <rPr>
            <sz val="10"/>
            <rFont val="Tahoma"/>
            <family val="2"/>
          </rPr>
          <t xml:space="preserve"> &lt;Общая стоимость ОЗП по позиции для БИМ до начисления НР и СП&gt;
----------
&lt;Общая стоимость МАТ по позиции для БИМ до начисления НР и СП&gt;
&lt;Формула базисной цены единицы МАТ&gt;</t>
        </r>
      </text>
    </comment>
    <comment ref="N27" authorId="4">
      <text>
        <r>
          <rPr>
            <sz val="10"/>
            <rFont val="Tahoma"/>
            <family val="2"/>
          </rPr>
          <t xml:space="preserve"> &lt;Общая стоимость ЭММ по позиции для БИМ до начисления НР и СП&gt;
----------
&lt;Общая стоимость ЗПМ по позиции для БИМ до начисления НР и СП&gt;</t>
        </r>
      </text>
    </comment>
    <comment ref="O27" authorId="5">
      <text>
        <r>
          <rPr>
            <b/>
            <sz val="8"/>
            <rFont val="Tahoma"/>
            <family val="2"/>
          </rPr>
          <t xml:space="preserve"> =&lt;ИТОГО ОЗП на физобъем по позиции в базисных ценах&gt;+&lt;ИТОГО ЗПМ на физобъем по позиции в базисных ценах&gt;</t>
        </r>
        <r>
          <rPr>
            <sz val="8"/>
            <rFont val="Tahoma"/>
            <family val="2"/>
          </rPr>
          <t xml:space="preserve">
</t>
        </r>
      </text>
    </comment>
    <comment ref="P27" authorId="6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Q27" authorId="7">
      <text>
        <r>
          <rPr>
            <b/>
            <sz val="8"/>
            <rFont val="Tahoma"/>
            <family val="2"/>
          </rPr>
          <t xml:space="preserve">  =&lt;Общая стоимость ОЗП по позиции для БИМ до начисления НР и СП&gt;+&lt;Общая стоимость ЗПМ по позиции для БИМ до начисления НР и СП&gt;</t>
        </r>
      </text>
    </comment>
    <comment ref="R27" authorId="3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S27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T27" authorId="3">
      <text>
        <r>
          <rPr>
            <b/>
            <sz val="8"/>
            <rFont val="Tahoma"/>
            <family val="2"/>
          </rPr>
          <t xml:space="preserve"> &lt;Строка задания НР для БИМ&gt;</t>
        </r>
      </text>
    </comment>
    <comment ref="U27" authorId="3">
      <text>
        <r>
          <rPr>
            <b/>
            <sz val="8"/>
            <rFont val="Tahoma"/>
            <family val="2"/>
          </rPr>
          <t xml:space="preserve"> &lt;Строка задания СП для БИМ&gt;</t>
        </r>
      </text>
    </comment>
    <comment ref="V27" authorId="3">
      <text>
        <r>
          <rPr>
            <b/>
            <sz val="8"/>
            <rFont val="Tahoma"/>
            <family val="2"/>
          </rPr>
          <t xml:space="preserve"> &lt;Сумма НР по позиции для БИМ&gt;</t>
        </r>
      </text>
    </comment>
    <comment ref="W27" authorId="3">
      <text>
        <r>
          <rPr>
            <b/>
            <sz val="8"/>
            <rFont val="Tahoma"/>
            <family val="2"/>
          </rPr>
          <t xml:space="preserve"> &lt;Сумма СП по позиции для БИМ&gt;</t>
        </r>
      </text>
    </comment>
    <comment ref="X27" authorId="6">
      <text>
        <r>
          <rPr>
            <b/>
            <sz val="8"/>
            <rFont val="Tahoma"/>
            <family val="2"/>
          </rPr>
          <t xml:space="preserve"> &lt;Итоговое значение по позиции для БИМ&gt;</t>
        </r>
      </text>
    </comment>
    <comment ref="Y27" authorId="8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Z27" authorId="8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AA27" authorId="8">
      <text>
        <r>
          <rPr>
            <sz val="8"/>
            <rFont val="Tahoma"/>
            <family val="2"/>
          </rPr>
          <t xml:space="preserve"> &lt;Нормы НР 2001г. по позиции&gt;</t>
        </r>
      </text>
    </comment>
    <comment ref="AB27" authorId="8">
      <text>
        <r>
          <rPr>
            <sz val="8"/>
            <rFont val="Tahoma"/>
            <family val="2"/>
          </rPr>
          <t xml:space="preserve"> &lt;Нормы СП 2001г. по позиции&gt;</t>
        </r>
      </text>
    </comment>
    <comment ref="AC27" authorId="9">
      <text>
        <r>
          <rPr>
            <b/>
            <sz val="8"/>
            <rFont val="Tahoma"/>
            <family val="2"/>
          </rPr>
          <t xml:space="preserve"> &lt;Статьи задания НР 2001г.&gt;</t>
        </r>
      </text>
    </comment>
    <comment ref="AD27" authorId="9">
      <text>
        <r>
          <rPr>
            <b/>
            <sz val="8"/>
            <rFont val="Tahoma"/>
            <family val="2"/>
          </rPr>
          <t xml:space="preserve"> &lt;Статьи задания СП 2001г.&gt;</t>
        </r>
      </text>
    </comment>
    <comment ref="AE27" authorId="8">
      <text>
        <r>
          <rPr>
            <sz val="8"/>
            <rFont val="Tahoma"/>
            <family val="2"/>
          </rPr>
          <t xml:space="preserve"> &lt;Общая стоимость ОЗП по позиции для БИМ до начисления НР и СП&gt;</t>
        </r>
      </text>
    </comment>
    <comment ref="AF27" authorId="8">
      <text>
        <r>
          <rPr>
            <sz val="8"/>
            <rFont val="Tahoma"/>
            <family val="2"/>
          </rPr>
          <t xml:space="preserve"> &lt;Общая стоимость ЭММ по позиции для БИМ до начисления НР и СП&gt;</t>
        </r>
      </text>
    </comment>
    <comment ref="AG27" authorId="8">
      <text>
        <r>
          <rPr>
            <sz val="8"/>
            <rFont val="Tahoma"/>
            <family val="2"/>
          </rPr>
          <t xml:space="preserve"> &lt;Общая стоимость ЗПМ по позиции для БИМ до начисления НР и СП&gt;</t>
        </r>
      </text>
    </comment>
    <comment ref="AH27" authorId="8">
      <text>
        <r>
          <rPr>
            <sz val="8"/>
            <rFont val="Tahoma"/>
            <family val="2"/>
          </rPr>
          <t xml:space="preserve"> &lt;Общая стоимость МАТ по позиции для БИМ до начисления НР и СП&gt;</t>
        </r>
      </text>
    </comment>
    <comment ref="AI27" authorId="6">
      <text>
        <r>
          <rPr>
            <b/>
            <sz val="8"/>
            <rFont val="Tahoma"/>
            <family val="2"/>
          </rPr>
          <t xml:space="preserve"> &lt;Общая стоимость ОЗП по позиции в базисных ценах с учетом к-тов к итогам&gt;</t>
        </r>
      </text>
    </comment>
    <comment ref="AJ27" authorId="6">
      <text>
        <r>
          <rPr>
            <b/>
            <sz val="8"/>
            <rFont val="Tahoma"/>
            <family val="2"/>
          </rPr>
          <t xml:space="preserve"> &lt;Общая стоимость ЭММ по позиции в базисных ценах с учетом к-тов к итогам&gt;</t>
        </r>
      </text>
    </comment>
    <comment ref="AK27" authorId="3">
      <text>
        <r>
          <rPr>
            <b/>
            <sz val="8"/>
            <rFont val="Tahoma"/>
            <family val="2"/>
          </rPr>
          <t xml:space="preserve"> &lt;Общая стоимость ЗПМ по позиции в базисных ценах с учетом к-тов к итогам&gt;</t>
        </r>
      </text>
    </comment>
    <comment ref="AL27" authorId="3">
      <text>
        <r>
          <rPr>
            <b/>
            <sz val="8"/>
            <rFont val="Tahoma"/>
            <family val="2"/>
          </rPr>
          <t xml:space="preserve"> &lt;Общая стоимость МАТ по позиции в базисных ценах с учетом к-тов к итогам&gt;</t>
        </r>
      </text>
    </comment>
    <comment ref="AM27" authorId="8">
      <text>
        <r>
          <rPr>
            <sz val="8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AN27" authorId="6">
      <text>
        <r>
          <rPr>
            <b/>
            <sz val="8"/>
            <rFont val="Tahoma"/>
            <family val="2"/>
          </rPr>
          <t xml:space="preserve"> &lt;Общая стоимость ПЗ по позиции в базисных ценах с учетом к-тов к итогам&gt;</t>
        </r>
      </text>
    </comment>
    <comment ref="AO27" authorId="8">
      <text>
        <r>
          <rPr>
            <sz val="8"/>
            <rFont val="Tahoma"/>
            <family val="2"/>
          </rPr>
          <t xml:space="preserve"> &lt;Индекс к позиции на ОЗП&gt;</t>
        </r>
      </text>
    </comment>
    <comment ref="AP27" authorId="8">
      <text>
        <r>
          <rPr>
            <sz val="8"/>
            <rFont val="Tahoma"/>
            <family val="2"/>
          </rPr>
          <t xml:space="preserve"> &lt;Индекс к позиции на ЭМ&gt;</t>
        </r>
      </text>
    </comment>
    <comment ref="AQ27" authorId="8">
      <text>
        <r>
          <rPr>
            <sz val="8"/>
            <rFont val="Tahoma"/>
            <family val="2"/>
          </rPr>
          <t xml:space="preserve"> &lt;Индекс к позиции на ЗПМ&gt;</t>
        </r>
      </text>
    </comment>
    <comment ref="AR27" authorId="8">
      <text>
        <r>
          <rPr>
            <sz val="8"/>
            <rFont val="Tahoma"/>
            <family val="2"/>
          </rPr>
          <t xml:space="preserve"> &lt;Индекс к позиции на МАТ&gt;</t>
        </r>
      </text>
    </comment>
    <comment ref="A45" authorId="2">
      <text>
        <r>
          <rPr>
            <b/>
            <sz val="8"/>
            <rFont val="Tahoma"/>
            <family val="2"/>
          </rPr>
          <t xml:space="preserve"> &lt;Текстовая часть (итоги)&gt;</t>
        </r>
      </text>
    </comment>
    <comment ref="G45" authorId="8">
      <text>
        <r>
          <rPr>
            <sz val="8"/>
            <rFont val="Tahoma"/>
            <family val="2"/>
          </rPr>
          <t xml:space="preserve"> &lt;Прямые затраты в базисных ценах (итоги)&gt;</t>
        </r>
      </text>
    </comment>
    <comment ref="H45" authorId="8">
      <text>
        <r>
          <rPr>
            <sz val="8"/>
            <rFont val="Tahoma"/>
            <family val="2"/>
          </rPr>
          <t xml:space="preserve"> &lt;З/п основных рабочих в базисных ценах (итоги)&gt;
_______
&lt;Материалы в базисных ценах (итоги)&gt;</t>
        </r>
      </text>
    </comment>
    <comment ref="I45" authorId="8">
      <text>
        <r>
          <rPr>
            <sz val="8"/>
            <rFont val="Tahoma"/>
            <family val="2"/>
          </rPr>
          <t xml:space="preserve"> &lt;Эксплуатация машин в базисных ценах (итоги)&gt;
_________
&lt;З/п машинистов в базисных ценах (итоги)&gt;</t>
        </r>
      </text>
    </comment>
    <comment ref="L45" authorId="10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M45" authorId="10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N45" authorId="10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O4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P4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Q4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R4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S4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T4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U4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V4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W4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X4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Y4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Z4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A4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B4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C4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D4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E4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F4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G4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H4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I4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J4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K4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L4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O4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P4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Q4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R45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64" authorId="10">
      <text>
        <r>
          <rPr>
            <b/>
            <sz val="8"/>
            <rFont val="Tahoma"/>
            <family val="2"/>
          </rPr>
          <t xml:space="preserve"> ______________ (&lt;Составил&gt;)</t>
        </r>
      </text>
    </comment>
    <comment ref="A66" authorId="10">
      <text>
        <r>
          <rPr>
            <b/>
            <sz val="8"/>
            <rFont val="Tahoma"/>
            <family val="2"/>
          </rPr>
          <t xml:space="preserve"> ______________ (&lt;Проверил&gt;)</t>
        </r>
      </text>
    </comment>
  </commentList>
</comments>
</file>

<file path=xl/sharedStrings.xml><?xml version="1.0" encoding="utf-8"?>
<sst xmlns="http://schemas.openxmlformats.org/spreadsheetml/2006/main" count="1511" uniqueCount="102">
  <si>
    <t>(наименование работ и затрат, наименование объекта)</t>
  </si>
  <si>
    <t xml:space="preserve">Основание:  </t>
  </si>
  <si>
    <t>(наименование стройки)</t>
  </si>
  <si>
    <t>Сметная стоимость</t>
  </si>
  <si>
    <t>№ п.п.</t>
  </si>
  <si>
    <t>Индекс</t>
  </si>
  <si>
    <t>(локальный сметный расчет)</t>
  </si>
  <si>
    <t xml:space="preserve">ЛОКАЛЬНАЯ  СМЕТА №  </t>
  </si>
  <si>
    <t>Средства на оплату труда</t>
  </si>
  <si>
    <t>тыс.руб.</t>
  </si>
  <si>
    <t>чел.час</t>
  </si>
  <si>
    <t>Нормативная трудоемкость</t>
  </si>
  <si>
    <t xml:space="preserve">Всего </t>
  </si>
  <si>
    <t>Шифр и номер позиции норматива
Наименование работ и затрат</t>
  </si>
  <si>
    <t>Базисная стоимость за единицу</t>
  </si>
  <si>
    <t>Базисная стоимость всего</t>
  </si>
  <si>
    <t>Объём</t>
  </si>
  <si>
    <t>Эксп.</t>
  </si>
  <si>
    <t>В т.ч. з/п</t>
  </si>
  <si>
    <t>Материал</t>
  </si>
  <si>
    <t>Осн. з/п</t>
  </si>
  <si>
    <t>Форма 4т</t>
  </si>
  <si>
    <t>Текущая стоимость всего</t>
  </si>
  <si>
    <t/>
  </si>
  <si>
    <t>Составлен в базисных и текущих ценах по состоянию на                          200      г.</t>
  </si>
  <si>
    <t>СОГЛАСОВАНО:</t>
  </si>
  <si>
    <t>УТВЕРЖДАЮ:</t>
  </si>
  <si>
    <t>_____________________________</t>
  </si>
  <si>
    <t>__________________________</t>
  </si>
  <si>
    <t>" _____ " ________________ 200_ г.</t>
  </si>
  <si>
    <t>"____" ______________200_ г.</t>
  </si>
  <si>
    <t>фот</t>
  </si>
  <si>
    <t>озп</t>
  </si>
  <si>
    <t>эмм</t>
  </si>
  <si>
    <t>зпм</t>
  </si>
  <si>
    <t>мат</t>
  </si>
  <si>
    <t>фот_б</t>
  </si>
  <si>
    <t>озп_б</t>
  </si>
  <si>
    <t>эмм_б</t>
  </si>
  <si>
    <t>зпм_б</t>
  </si>
  <si>
    <t>мат_б</t>
  </si>
  <si>
    <t>пз</t>
  </si>
  <si>
    <t>пз_б</t>
  </si>
  <si>
    <t>базисная</t>
  </si>
  <si>
    <t>текущая</t>
  </si>
  <si>
    <t>в т.ч. оборудования:</t>
  </si>
  <si>
    <t>монтажных работ:</t>
  </si>
  <si>
    <t>Бюджет на 2017 год</t>
  </si>
  <si>
    <t>на  вывоз мусора  на 2017 год  400тыс руб,несанкционированные свалки</t>
  </si>
  <si>
    <t>Составил:______________ ()</t>
  </si>
  <si>
    <t>Проверил:______________ ()</t>
  </si>
  <si>
    <t>ТЕР01-01-036-04      
Планировка площадей бульдозерами мощностью: 243 кВт (330 л.с.)
1000 м2 спланированной поверхности за 1 проход бульдозера
______________
(Территориальная поправка к базе 2001г МАТ=1,1;
Районный к-т 15%), МАТ х 1,1</t>
  </si>
  <si>
    <t>50,04
----------
1,59</t>
  </si>
  <si>
    <t>230
----------
7</t>
  </si>
  <si>
    <t>21,09
----------
5,48</t>
  </si>
  <si>
    <t>3,553
----------
21,059</t>
  </si>
  <si>
    <t>819
----------
154</t>
  </si>
  <si>
    <t>Р</t>
  </si>
  <si>
    <t>Всего с НР и СП</t>
  </si>
  <si>
    <t>ТССЦпг-01-01-01-043      
Погрузочные работы при автомобильных перевозках: мусора строительного с погрузкой экскаваторами емкостью ковша до 0,5 м3
1 т груза
______________
(Территориальная поправка к базе 2001г МАТ=1,1;
Районный к-т 15%), МАТ х 1,1</t>
  </si>
  <si>
    <t>ГЭСНс01-11-001-01      
Переноска грузов: навалочные грузы с погрузкой бросом  на первые 10 м
1 т
______________
(Территориальная поправка к базе 2001г МАТ=1,1;
Районный к-т 15%), МАТ х 1,1</t>
  </si>
  <si>
    <t>7,18
----------
21,09</t>
  </si>
  <si>
    <t>ГЭСНс01-11-001-02      
Переноска грузов: на каждые следующие 10 м добавлять к норме 01-11-002-01  до 20 м
1 т
______________
(Территориальная поправка к базе 2001г МАТ=1,1;
Районный к-т 15%), МАТ х 1,1</t>
  </si>
  <si>
    <t>ТС-1-2-0      
Затраты труда рабочих (средний разряд 2)
чел.-ч
______________
(Территориальная поправка к базе 2001г МАТ=1,1;
Районный к-т 15%), МАТ х 1,1</t>
  </si>
  <si>
    <t>ТССЦпг-03-21-01-010      
Перевозка грузов автомобилями-самосвалами грузоподъемностью 10 т, работающих вне карьера, на расстояние: до 10 км I класс груза
1 т груза
______________
(Территориальная поправка к базе 2001г МАТ=1,1;
Районный к-т 15%), МАТ х 1,1</t>
  </si>
  <si>
    <t>ГЭСНс01-04-016-01      
Очистка  площадок  от грязи и мусора вручную
1000 м2
______________
(Территориальная поправка к базе 2001г МАТ=1,1;
Районный к-т 15%), МАТ х 1,1</t>
  </si>
  <si>
    <t>текущая цена      
Утилизация ТБО 169,93 руб
м3
______________
(Территориальная поправка к базе 2001г МАТ=1,1;
Районный к-т 15%), МАТ х 1,1</t>
  </si>
  <si>
    <t xml:space="preserve">
----------
26,28</t>
  </si>
  <si>
    <t xml:space="preserve">
----------
145197</t>
  </si>
  <si>
    <t xml:space="preserve">
----------
795655</t>
  </si>
  <si>
    <t>М</t>
  </si>
  <si>
    <t>Итого прямые затраты по смете в текущих ценах</t>
  </si>
  <si>
    <t xml:space="preserve"> </t>
  </si>
  <si>
    <t>16945
----------
795655</t>
  </si>
  <si>
    <t>854343
----------
154</t>
  </si>
  <si>
    <t>Накладные расходы</t>
  </si>
  <si>
    <t>Сметная прибыль</t>
  </si>
  <si>
    <t>Итоги по смете:</t>
  </si>
  <si>
    <t xml:space="preserve">  Земляные работы, выполняемые механизированным способом</t>
  </si>
  <si>
    <t xml:space="preserve">  Погрузо-разгрузочные работы</t>
  </si>
  <si>
    <t xml:space="preserve">  Прочие ремонтно-строительные работы</t>
  </si>
  <si>
    <t xml:space="preserve">  Перевозка грузов автотранспортом</t>
  </si>
  <si>
    <t xml:space="preserve">  Содержание дорог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</si>
  <si>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</si>
  <si>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</si>
  <si>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</si>
  <si>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</si>
  <si>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</si>
  <si>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</si>
  <si>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</si>
  <si>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НДС 18%</t>
  </si>
  <si>
    <t xml:space="preserve">  ВСЕГО по смете</t>
  </si>
  <si>
    <t>16945
_______
795655</t>
  </si>
  <si>
    <t>854343
_________
154</t>
  </si>
  <si>
    <t>Администрация города Рубцовска</t>
  </si>
  <si>
    <t>на выполнение работ по ликвидации несанкционированных свалок на территории города Рубцовска</t>
  </si>
  <si>
    <t>Составлен в базисных и текущих ценах по состоянию на 1 квартал 2017 года.</t>
  </si>
  <si>
    <t>Составил:______________ (Бугаенко А.К.)</t>
  </si>
  <si>
    <t xml:space="preserve">Приложение №2 </t>
  </si>
  <si>
    <t>Приложение №2</t>
  </si>
  <si>
    <t>к информационной карте</t>
  </si>
  <si>
    <t xml:space="preserve">ЛОКАЛЬНАЯ  СМЕТА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</si>
</sst>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i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Times New Roman"/>
      <family val="1"/>
    </font>
    <font>
      <i/>
      <sz val="10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8"/>
      <name val="Arial Cyr"/>
      <family val="0"/>
    </font>
    <font>
      <sz val="12"/>
      <name val="Arial"/>
      <family val="2"/>
    </font>
    <font>
      <b/>
      <i/>
      <sz val="8"/>
      <name val="Arial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8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2" fillId="0" borderId="1">
      <alignment horizontal="center"/>
      <protection/>
    </xf>
    <xf numFmtId="0" fontId="0" fillId="0" borderId="0">
      <alignment vertical="top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2" applyNumberFormat="0" applyAlignment="0" applyProtection="0"/>
    <xf numFmtId="0" fontId="2" fillId="0" borderId="1">
      <alignment horizontal="center"/>
      <protection/>
    </xf>
    <xf numFmtId="0" fontId="2" fillId="0" borderId="0">
      <alignment vertical="top"/>
      <protection/>
    </xf>
    <xf numFmtId="0" fontId="40" fillId="27" borderId="3" applyNumberFormat="0" applyAlignment="0" applyProtection="0"/>
    <xf numFmtId="0" fontId="41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2" fillId="0" borderId="0">
      <alignment horizontal="right" vertical="top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6" fillId="28" borderId="8" applyNumberFormat="0" applyAlignment="0" applyProtection="0"/>
    <xf numFmtId="0" fontId="2" fillId="0" borderId="1" applyFill="0" applyProtection="0">
      <alignment horizontal="center"/>
    </xf>
    <xf numFmtId="0" fontId="0" fillId="0" borderId="0">
      <alignment vertical="top"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1">
      <alignment horizontal="center" wrapText="1"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  <xf numFmtId="0" fontId="2" fillId="0" borderId="1">
      <alignment horizontal="center" wrapText="1"/>
      <protection/>
    </xf>
    <xf numFmtId="0" fontId="0" fillId="0" borderId="0">
      <alignment/>
      <protection/>
    </xf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1">
      <alignment horizont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2" fillId="0" borderId="0" applyBorder="0">
      <alignment horizontal="left" vertical="top"/>
      <protection/>
    </xf>
    <xf numFmtId="0" fontId="53" fillId="32" borderId="0" applyNumberFormat="0" applyBorder="0" applyAlignment="0" applyProtection="0"/>
    <xf numFmtId="0" fontId="2" fillId="0" borderId="0">
      <alignment/>
      <protection/>
    </xf>
  </cellStyleXfs>
  <cellXfs count="109">
    <xf numFmtId="0" fontId="0" fillId="0" borderId="0" xfId="0" applyAlignment="1">
      <alignment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/>
    </xf>
    <xf numFmtId="0" fontId="8" fillId="0" borderId="0" xfId="81" applyFont="1" applyBorder="1" applyAlignment="1">
      <alignment horizontal="left"/>
      <protection/>
    </xf>
    <xf numFmtId="0" fontId="8" fillId="0" borderId="0" xfId="53" applyFont="1" applyAlignment="1">
      <alignment horizontal="right" vertical="top"/>
      <protection/>
    </xf>
    <xf numFmtId="0" fontId="8" fillId="0" borderId="0" xfId="63" applyFont="1" applyBorder="1">
      <alignment horizontal="center"/>
    </xf>
    <xf numFmtId="0" fontId="8" fillId="0" borderId="0" xfId="85" applyFont="1">
      <alignment horizontal="left" vertical="top"/>
      <protection/>
    </xf>
    <xf numFmtId="0" fontId="8" fillId="0" borderId="0" xfId="0" applyFont="1" applyAlignment="1">
      <alignment horizontal="left" wrapText="1"/>
    </xf>
    <xf numFmtId="0" fontId="9" fillId="0" borderId="0" xfId="58" applyFont="1">
      <alignment/>
      <protection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/>
    </xf>
    <xf numFmtId="0" fontId="8" fillId="0" borderId="0" xfId="53" applyFont="1" applyAlignment="1">
      <alignment horizontal="right" vertical="top" wrapText="1"/>
      <protection/>
    </xf>
    <xf numFmtId="0" fontId="8" fillId="0" borderId="0" xfId="84" applyFont="1" applyAlignment="1">
      <alignment horizontal="left" vertical="top"/>
      <protection/>
    </xf>
    <xf numFmtId="0" fontId="8" fillId="0" borderId="0" xfId="0" applyFont="1" applyAlignment="1">
      <alignment horizontal="left" vertical="top"/>
    </xf>
    <xf numFmtId="0" fontId="8" fillId="0" borderId="1" xfId="69" applyFont="1" applyBorder="1" applyAlignment="1">
      <alignment horizontal="center" vertical="center" wrapText="1"/>
      <protection/>
    </xf>
    <xf numFmtId="0" fontId="2" fillId="0" borderId="1" xfId="63">
      <alignment horizontal="center"/>
    </xf>
    <xf numFmtId="0" fontId="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12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2" fontId="2" fillId="0" borderId="1" xfId="63" applyNumberFormat="1">
      <alignment horizontal="center"/>
    </xf>
    <xf numFmtId="0" fontId="2" fillId="0" borderId="1" xfId="63" applyNumberFormat="1">
      <alignment horizontal="center"/>
    </xf>
    <xf numFmtId="0" fontId="0" fillId="0" borderId="1" xfId="0" applyFont="1" applyFill="1" applyBorder="1" applyAlignment="1">
      <alignment vertical="top"/>
    </xf>
    <xf numFmtId="0" fontId="0" fillId="0" borderId="0" xfId="0" applyBorder="1" applyAlignment="1">
      <alignment/>
    </xf>
    <xf numFmtId="0" fontId="8" fillId="0" borderId="0" xfId="53" applyFont="1" applyBorder="1" applyAlignment="1">
      <alignment horizontal="right" vertical="top" wrapText="1"/>
      <protection/>
    </xf>
    <xf numFmtId="0" fontId="0" fillId="0" borderId="0" xfId="0" applyFont="1" applyFill="1" applyBorder="1" applyAlignment="1">
      <alignment vertical="top"/>
    </xf>
    <xf numFmtId="0" fontId="2" fillId="0" borderId="0" xfId="63" applyBorder="1">
      <alignment horizontal="center"/>
    </xf>
    <xf numFmtId="0" fontId="2" fillId="0" borderId="0" xfId="53" applyBorder="1">
      <alignment horizontal="right" vertical="top" wrapText="1"/>
      <protection/>
    </xf>
    <xf numFmtId="0" fontId="2" fillId="33" borderId="1" xfId="63" applyFill="1">
      <alignment horizontal="center"/>
    </xf>
    <xf numFmtId="49" fontId="2" fillId="0" borderId="1" xfId="63" applyNumberForma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0" fillId="0" borderId="0" xfId="59" applyAlignment="1">
      <alignment horizontal="right" vertical="center" wrapText="1"/>
      <protection/>
    </xf>
    <xf numFmtId="0" fontId="2" fillId="0" borderId="0" xfId="58" applyAlignment="1">
      <alignment horizontal="right" vertical="center" wrapText="1"/>
      <protection/>
    </xf>
    <xf numFmtId="49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center" vertical="top" wrapText="1"/>
    </xf>
    <xf numFmtId="2" fontId="0" fillId="0" borderId="1" xfId="0" applyNumberFormat="1" applyBorder="1" applyAlignment="1">
      <alignment horizontal="right" vertical="top" wrapText="1"/>
    </xf>
    <xf numFmtId="0" fontId="0" fillId="0" borderId="1" xfId="0" applyBorder="1" applyAlignment="1">
      <alignment horizontal="right" vertical="top" wrapText="1"/>
    </xf>
    <xf numFmtId="2" fontId="0" fillId="0" borderId="1" xfId="0" applyNumberFormat="1" applyBorder="1" applyAlignment="1">
      <alignment/>
    </xf>
    <xf numFmtId="49" fontId="0" fillId="0" borderId="1" xfId="0" applyNumberFormat="1" applyBorder="1" applyAlignment="1">
      <alignment/>
    </xf>
    <xf numFmtId="49" fontId="7" fillId="0" borderId="1" xfId="0" applyNumberFormat="1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horizontal="center" vertical="top" wrapText="1"/>
    </xf>
    <xf numFmtId="2" fontId="13" fillId="0" borderId="1" xfId="0" applyNumberFormat="1" applyFont="1" applyBorder="1" applyAlignment="1">
      <alignment horizontal="right" vertical="top" wrapText="1"/>
    </xf>
    <xf numFmtId="0" fontId="13" fillId="0" borderId="1" xfId="0" applyFont="1" applyBorder="1" applyAlignment="1">
      <alignment horizontal="right" vertical="top" wrapText="1"/>
    </xf>
    <xf numFmtId="2" fontId="13" fillId="0" borderId="1" xfId="0" applyNumberFormat="1" applyFont="1" applyBorder="1" applyAlignment="1">
      <alignment/>
    </xf>
    <xf numFmtId="49" fontId="13" fillId="0" borderId="1" xfId="0" applyNumberFormat="1" applyFont="1" applyBorder="1" applyAlignment="1">
      <alignment/>
    </xf>
    <xf numFmtId="0" fontId="2" fillId="0" borderId="1" xfId="53" applyFont="1" applyBorder="1">
      <alignment horizontal="right" vertical="top" wrapText="1"/>
      <protection/>
    </xf>
    <xf numFmtId="0" fontId="12" fillId="0" borderId="1" xfId="53" applyFont="1" applyBorder="1">
      <alignment horizontal="right" vertical="top" wrapText="1"/>
      <protection/>
    </xf>
    <xf numFmtId="0" fontId="14" fillId="0" borderId="0" xfId="0" applyNumberFormat="1" applyFont="1" applyAlignment="1">
      <alignment horizontal="left" vertical="top"/>
    </xf>
    <xf numFmtId="49" fontId="15" fillId="0" borderId="0" xfId="0" applyNumberFormat="1" applyFont="1" applyAlignment="1">
      <alignment horizontal="left" vertical="top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 horizontal="right" vertical="top"/>
    </xf>
    <xf numFmtId="0" fontId="15" fillId="0" borderId="0" xfId="0" applyNumberFormat="1" applyFont="1" applyAlignment="1">
      <alignment horizontal="left" vertical="top"/>
    </xf>
    <xf numFmtId="0" fontId="15" fillId="0" borderId="0" xfId="0" applyFont="1" applyAlignment="1">
      <alignment horizontal="left" vertical="top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right" vertical="top"/>
    </xf>
    <xf numFmtId="0" fontId="15" fillId="0" borderId="0" xfId="0" applyFont="1" applyAlignment="1">
      <alignment/>
    </xf>
    <xf numFmtId="0" fontId="15" fillId="0" borderId="0" xfId="0" applyFont="1" applyAlignment="1">
      <alignment horizontal="left" wrapText="1"/>
    </xf>
    <xf numFmtId="0" fontId="20" fillId="0" borderId="0" xfId="0" applyFont="1" applyAlignment="1">
      <alignment horizontal="right" vertical="top"/>
    </xf>
    <xf numFmtId="0" fontId="19" fillId="0" borderId="0" xfId="0" applyFont="1" applyAlignment="1">
      <alignment horizontal="right" vertical="top"/>
    </xf>
    <xf numFmtId="0" fontId="20" fillId="0" borderId="0" xfId="0" applyFont="1" applyAlignment="1">
      <alignment horizontal="left" vertical="top"/>
    </xf>
    <xf numFmtId="0" fontId="18" fillId="0" borderId="0" xfId="0" applyFont="1" applyBorder="1" applyAlignment="1">
      <alignment/>
    </xf>
    <xf numFmtId="0" fontId="11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" xfId="69" applyFont="1" applyBorder="1" applyAlignment="1">
      <alignment horizontal="center" vertical="center" wrapText="1"/>
      <protection/>
    </xf>
    <xf numFmtId="0" fontId="8" fillId="0" borderId="17" xfId="69" applyFont="1" applyBorder="1" applyAlignment="1">
      <alignment horizontal="center" vertical="center" wrapText="1"/>
      <protection/>
    </xf>
    <xf numFmtId="0" fontId="8" fillId="0" borderId="19" xfId="69" applyFont="1" applyBorder="1" applyAlignment="1">
      <alignment horizontal="center" vertical="center" wrapText="1"/>
      <protection/>
    </xf>
    <xf numFmtId="0" fontId="8" fillId="0" borderId="18" xfId="69" applyFont="1" applyBorder="1" applyAlignment="1">
      <alignment horizontal="center" vertical="center" wrapText="1"/>
      <protection/>
    </xf>
    <xf numFmtId="0" fontId="8" fillId="0" borderId="14" xfId="69" applyFont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0" fontId="10" fillId="0" borderId="0" xfId="81" applyFont="1" applyBorder="1" applyAlignment="1">
      <alignment horizontal="center" vertical="center"/>
      <protection/>
    </xf>
    <xf numFmtId="0" fontId="8" fillId="0" borderId="20" xfId="81" applyFont="1" applyBorder="1" applyAlignment="1">
      <alignment horizontal="center" wrapText="1"/>
      <protection/>
    </xf>
    <xf numFmtId="0" fontId="11" fillId="0" borderId="13" xfId="0" applyFont="1" applyBorder="1" applyAlignment="1">
      <alignment horizontal="center" vertical="top"/>
    </xf>
    <xf numFmtId="0" fontId="2" fillId="0" borderId="0" xfId="58" applyAlignment="1">
      <alignment horizontal="right" vertical="center" wrapText="1"/>
      <protection/>
    </xf>
    <xf numFmtId="0" fontId="8" fillId="0" borderId="0" xfId="0" applyFont="1" applyBorder="1" applyAlignment="1">
      <alignment horizontal="center"/>
    </xf>
    <xf numFmtId="0" fontId="2" fillId="0" borderId="1" xfId="53" applyFont="1" applyBorder="1" applyAlignment="1">
      <alignment horizontal="left" vertical="top" wrapText="1"/>
      <protection/>
    </xf>
    <xf numFmtId="0" fontId="12" fillId="0" borderId="1" xfId="53" applyFont="1" applyBorder="1" applyAlignment="1">
      <alignment horizontal="left" vertical="top" wrapText="1"/>
      <protection/>
    </xf>
    <xf numFmtId="0" fontId="8" fillId="0" borderId="20" xfId="0" applyFont="1" applyBorder="1" applyAlignment="1">
      <alignment horizontal="center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Итоги" xfId="53"/>
    <cellStyle name="ИтогоАктБазЦ" xfId="54"/>
    <cellStyle name="ИтогоАктБИМ" xfId="55"/>
    <cellStyle name="ИтогоАктРесМет" xfId="56"/>
    <cellStyle name="ИтогоАктТекЦ" xfId="57"/>
    <cellStyle name="ИтогоБазЦ" xfId="58"/>
    <cellStyle name="ИтогоБИМ" xfId="59"/>
    <cellStyle name="ИтогоРесМет" xfId="60"/>
    <cellStyle name="ИтогоТекЦ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Обычный_Мои данные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каСтоимРаб" xfId="77"/>
    <cellStyle name="СводРасч" xfId="78"/>
    <cellStyle name="Связанная ячейка" xfId="79"/>
    <cellStyle name="Текст предупреждения" xfId="80"/>
    <cellStyle name="Титул" xfId="81"/>
    <cellStyle name="Comma" xfId="82"/>
    <cellStyle name="Comma [0]" xfId="83"/>
    <cellStyle name="Хвост" xfId="84"/>
    <cellStyle name="Хвост_Переменные и константы" xfId="85"/>
    <cellStyle name="Хороший" xfId="86"/>
    <cellStyle name="Экспертиза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U490"/>
  <sheetViews>
    <sheetView showGridLines="0" tabSelected="1" view="pageBreakPreview" zoomScaleNormal="90" zoomScaleSheetLayoutView="100" zoomScalePageLayoutView="0" workbookViewId="0" topLeftCell="A4">
      <selection activeCell="A11" sqref="A11:N11"/>
    </sheetView>
  </sheetViews>
  <sheetFormatPr defaultColWidth="9.00390625" defaultRowHeight="12.75"/>
  <cols>
    <col min="1" max="1" width="8.625" style="6" customWidth="1"/>
    <col min="2" max="2" width="40.625" style="6" customWidth="1"/>
    <col min="3" max="3" width="11.875" style="6" customWidth="1"/>
    <col min="4" max="5" width="12.125" style="6" customWidth="1"/>
    <col min="6" max="6" width="9.75390625" style="6" customWidth="1"/>
    <col min="7" max="8" width="12.125" style="6" customWidth="1"/>
    <col min="9" max="9" width="9.75390625" style="6" customWidth="1"/>
    <col min="10" max="10" width="12.125" style="6" customWidth="1"/>
    <col min="11" max="13" width="12.125" style="8" customWidth="1"/>
    <col min="14" max="14" width="13.75390625" style="8" customWidth="1"/>
    <col min="15" max="17" width="10.625" style="8" hidden="1" customWidth="1"/>
    <col min="18" max="19" width="9.125" style="8" hidden="1" customWidth="1"/>
    <col min="20" max="21" width="16.125" style="8" hidden="1" customWidth="1"/>
    <col min="22" max="44" width="9.125" style="8" hidden="1" customWidth="1"/>
    <col min="45" max="16384" width="9.125" style="8" customWidth="1"/>
  </cols>
  <sheetData>
    <row r="1" spans="1:14" ht="15">
      <c r="A1" s="70"/>
      <c r="B1" s="71"/>
      <c r="C1" s="72"/>
      <c r="D1" s="72"/>
      <c r="E1" s="72"/>
      <c r="F1" s="72"/>
      <c r="G1" s="72"/>
      <c r="H1" s="72"/>
      <c r="I1" s="72"/>
      <c r="J1" s="72"/>
      <c r="K1" s="86"/>
      <c r="L1" s="85" t="s">
        <v>99</v>
      </c>
      <c r="M1" s="83"/>
      <c r="N1" s="84"/>
    </row>
    <row r="2" spans="1:14" ht="15">
      <c r="A2" s="75"/>
      <c r="B2" s="71"/>
      <c r="C2" s="72"/>
      <c r="D2" s="72"/>
      <c r="E2" s="72"/>
      <c r="F2" s="72"/>
      <c r="G2" s="72"/>
      <c r="H2" s="72"/>
      <c r="I2" s="72"/>
      <c r="J2" s="72"/>
      <c r="K2" s="73"/>
      <c r="L2" s="85" t="s">
        <v>100</v>
      </c>
      <c r="M2" s="84"/>
      <c r="N2" s="84"/>
    </row>
    <row r="3" spans="1:45" ht="12.75">
      <c r="A3" s="75"/>
      <c r="B3" s="71"/>
      <c r="C3" s="77"/>
      <c r="D3" s="78"/>
      <c r="E3" s="79"/>
      <c r="F3" s="80"/>
      <c r="G3" s="80"/>
      <c r="H3" s="80"/>
      <c r="I3" s="80"/>
      <c r="J3" s="80"/>
      <c r="K3" s="80"/>
      <c r="L3" s="76"/>
      <c r="M3" s="74"/>
      <c r="N3" s="74"/>
      <c r="O3" s="29"/>
      <c r="P3"/>
      <c r="Q3"/>
      <c r="R3"/>
      <c r="S3"/>
      <c r="T3"/>
      <c r="U3"/>
      <c r="V3"/>
      <c r="W3"/>
      <c r="X3"/>
      <c r="Y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 s="39"/>
    </row>
    <row r="4" spans="1:45" ht="12.75">
      <c r="A4" s="75"/>
      <c r="B4" s="71"/>
      <c r="C4" s="77"/>
      <c r="D4" s="78"/>
      <c r="E4" s="79"/>
      <c r="F4" s="80"/>
      <c r="G4" s="80"/>
      <c r="H4" s="80"/>
      <c r="I4" s="80"/>
      <c r="J4" s="80"/>
      <c r="K4" s="80"/>
      <c r="L4" s="76"/>
      <c r="M4" s="74"/>
      <c r="N4" s="74"/>
      <c r="O4" s="29"/>
      <c r="P4"/>
      <c r="Q4"/>
      <c r="R4"/>
      <c r="S4"/>
      <c r="T4"/>
      <c r="U4"/>
      <c r="V4"/>
      <c r="W4"/>
      <c r="X4"/>
      <c r="Y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 s="39"/>
    </row>
    <row r="5" spans="1:45" ht="12.75">
      <c r="A5" s="75"/>
      <c r="B5" s="71"/>
      <c r="C5" s="77"/>
      <c r="D5" s="78"/>
      <c r="E5" s="79"/>
      <c r="F5" s="80"/>
      <c r="G5" s="80"/>
      <c r="H5" s="80"/>
      <c r="I5" s="80"/>
      <c r="J5" s="80"/>
      <c r="K5" s="80"/>
      <c r="L5" s="76"/>
      <c r="M5" s="74"/>
      <c r="N5" s="74"/>
      <c r="O5" s="29"/>
      <c r="P5"/>
      <c r="Q5"/>
      <c r="R5"/>
      <c r="S5"/>
      <c r="T5"/>
      <c r="U5"/>
      <c r="V5"/>
      <c r="W5"/>
      <c r="X5"/>
      <c r="Y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 s="39"/>
    </row>
    <row r="6" spans="1:45" ht="12.75" customHeight="1">
      <c r="A6" s="76"/>
      <c r="B6" s="74"/>
      <c r="C6" s="77"/>
      <c r="D6" s="78"/>
      <c r="E6" s="79"/>
      <c r="F6" s="80"/>
      <c r="G6" s="80"/>
      <c r="H6" s="80"/>
      <c r="I6" s="80"/>
      <c r="J6" s="80"/>
      <c r="K6" s="80"/>
      <c r="L6" s="76"/>
      <c r="M6" s="74"/>
      <c r="N6" s="74"/>
      <c r="O6" s="29"/>
      <c r="P6"/>
      <c r="Q6"/>
      <c r="R6"/>
      <c r="S6"/>
      <c r="T6"/>
      <c r="U6"/>
      <c r="V6"/>
      <c r="W6"/>
      <c r="X6"/>
      <c r="Y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 s="39"/>
    </row>
    <row r="7" spans="1:45" ht="12.75">
      <c r="A7" s="76"/>
      <c r="B7" s="74"/>
      <c r="C7" s="81"/>
      <c r="D7" s="81"/>
      <c r="E7" s="72"/>
      <c r="F7" s="72"/>
      <c r="G7" s="72"/>
      <c r="H7" s="72"/>
      <c r="I7" s="82"/>
      <c r="J7" s="82"/>
      <c r="K7" s="73"/>
      <c r="L7" s="76"/>
      <c r="M7" s="74"/>
      <c r="N7" s="74" t="s">
        <v>98</v>
      </c>
      <c r="O7"/>
      <c r="P7"/>
      <c r="Q7"/>
      <c r="R7"/>
      <c r="S7"/>
      <c r="T7"/>
      <c r="U7"/>
      <c r="V7"/>
      <c r="W7"/>
      <c r="X7"/>
      <c r="Y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 s="39"/>
    </row>
    <row r="8" spans="1:45" ht="12.75" customHeight="1">
      <c r="A8" s="76"/>
      <c r="B8" s="74"/>
      <c r="C8" s="81"/>
      <c r="D8" s="81"/>
      <c r="E8" s="108" t="s">
        <v>94</v>
      </c>
      <c r="F8" s="108"/>
      <c r="G8" s="108"/>
      <c r="H8" s="108"/>
      <c r="I8" s="82"/>
      <c r="J8" s="82"/>
      <c r="K8" s="73"/>
      <c r="L8" s="76"/>
      <c r="M8" s="74"/>
      <c r="N8" s="74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 s="39"/>
    </row>
    <row r="9" spans="1:45" ht="12.75" customHeight="1">
      <c r="A9" s="87" t="s">
        <v>2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 s="39"/>
    </row>
    <row r="10" spans="1:45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 s="39"/>
    </row>
    <row r="11" spans="1:45" ht="15.75">
      <c r="A11" s="101" t="s">
        <v>101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 s="39"/>
    </row>
    <row r="12" spans="1:45" ht="12.75" customHeight="1">
      <c r="A12" s="100" t="s">
        <v>6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 s="39"/>
    </row>
    <row r="13" spans="1:45" ht="12.75" customHeight="1">
      <c r="A13" s="102" t="s">
        <v>95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 s="39"/>
    </row>
    <row r="14" spans="1:45" ht="12.75">
      <c r="A14" s="103" t="s">
        <v>0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 s="39"/>
    </row>
    <row r="15" spans="1:45" ht="12.75">
      <c r="A15" s="4"/>
      <c r="B15" s="5"/>
      <c r="C15" s="2"/>
      <c r="D15" s="9"/>
      <c r="E15" s="9"/>
      <c r="F15" s="9"/>
      <c r="G15" s="9"/>
      <c r="H15" s="9"/>
      <c r="I15" s="9"/>
      <c r="J15" s="9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 s="39"/>
    </row>
    <row r="16" spans="1:45" ht="12.75">
      <c r="A16" s="1"/>
      <c r="B16" s="10" t="s">
        <v>1</v>
      </c>
      <c r="C16" s="11"/>
      <c r="D16" s="9"/>
      <c r="E16" s="9"/>
      <c r="F16" s="9"/>
      <c r="G16" s="9"/>
      <c r="H16" s="9"/>
      <c r="I16" s="10"/>
      <c r="J16" s="10"/>
      <c r="K16" s="105" t="s">
        <v>43</v>
      </c>
      <c r="L16" s="105"/>
      <c r="N16" s="46" t="s">
        <v>44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 s="39"/>
    </row>
    <row r="17" spans="1:45" ht="12.75">
      <c r="A17" s="1"/>
      <c r="C17" s="8"/>
      <c r="D17" s="12"/>
      <c r="E17" s="12"/>
      <c r="F17" s="10" t="s">
        <v>3</v>
      </c>
      <c r="G17" s="10"/>
      <c r="H17" s="10"/>
      <c r="I17" s="10"/>
      <c r="J17" s="10"/>
      <c r="K17" s="104">
        <f>281455/1000</f>
        <v>281.455</v>
      </c>
      <c r="L17" s="104"/>
      <c r="M17" s="47" t="s">
        <v>9</v>
      </c>
      <c r="N17" s="48">
        <f>1991757/1000</f>
        <v>1991.757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 s="47" t="s">
        <v>9</v>
      </c>
    </row>
    <row r="18" spans="1:45" ht="12.75">
      <c r="A18" s="1"/>
      <c r="C18" s="8"/>
      <c r="D18" s="12"/>
      <c r="E18" s="12"/>
      <c r="F18" s="10" t="s">
        <v>45</v>
      </c>
      <c r="G18" s="10"/>
      <c r="H18" s="10"/>
      <c r="I18" s="10"/>
      <c r="J18" s="10"/>
      <c r="K18" s="49"/>
      <c r="L18" s="49">
        <v>0</v>
      </c>
      <c r="M18" s="47" t="s">
        <v>9</v>
      </c>
      <c r="N18" s="48">
        <v>0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 s="47" t="s">
        <v>9</v>
      </c>
    </row>
    <row r="19" spans="1:45" ht="12.75">
      <c r="A19" s="1"/>
      <c r="C19" s="8"/>
      <c r="D19" s="12"/>
      <c r="E19" s="12"/>
      <c r="F19" s="10" t="s">
        <v>46</v>
      </c>
      <c r="G19" s="10"/>
      <c r="H19" s="10"/>
      <c r="I19" s="10"/>
      <c r="J19" s="10"/>
      <c r="K19" s="49"/>
      <c r="L19" s="49">
        <v>0</v>
      </c>
      <c r="M19" s="47" t="s">
        <v>9</v>
      </c>
      <c r="N19" s="48">
        <v>0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 s="47" t="s">
        <v>9</v>
      </c>
    </row>
    <row r="20" spans="1:45" ht="12.75">
      <c r="A20" s="1"/>
      <c r="C20" s="8"/>
      <c r="D20" s="12"/>
      <c r="E20" s="12"/>
      <c r="F20" s="10" t="s">
        <v>11</v>
      </c>
      <c r="G20" s="10"/>
      <c r="H20" s="10"/>
      <c r="I20" s="10"/>
      <c r="J20" s="10"/>
      <c r="K20" s="104">
        <v>107.65</v>
      </c>
      <c r="L20" s="104"/>
      <c r="M20" s="19" t="s">
        <v>10</v>
      </c>
      <c r="N20" s="48">
        <v>107.65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 s="19" t="s">
        <v>10</v>
      </c>
    </row>
    <row r="21" spans="1:45" ht="12.75">
      <c r="A21" s="1"/>
      <c r="C21" s="16"/>
      <c r="D21" s="12"/>
      <c r="E21" s="12"/>
      <c r="F21" s="10" t="s">
        <v>8</v>
      </c>
      <c r="G21" s="10"/>
      <c r="H21" s="10"/>
      <c r="I21" s="10"/>
      <c r="J21" s="10"/>
      <c r="K21" s="104">
        <f>810/1000</f>
        <v>0.81</v>
      </c>
      <c r="L21" s="104"/>
      <c r="M21" s="19" t="s">
        <v>9</v>
      </c>
      <c r="N21" s="48">
        <f>17099/1000</f>
        <v>17.099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 s="19" t="s">
        <v>9</v>
      </c>
    </row>
    <row r="22" spans="1:45" ht="12.75">
      <c r="A22" s="1"/>
      <c r="C22" s="10"/>
      <c r="D22" s="10"/>
      <c r="E22" s="10"/>
      <c r="F22" s="10" t="s">
        <v>96</v>
      </c>
      <c r="G22" s="10"/>
      <c r="H22" s="10"/>
      <c r="I22" s="10"/>
      <c r="J22" s="10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 s="39"/>
    </row>
    <row r="23" spans="1:45" s="13" customFormat="1" ht="12.75">
      <c r="A23" s="1"/>
      <c r="B23" s="5"/>
      <c r="C23" s="2"/>
      <c r="D23" s="9"/>
      <c r="E23" s="9"/>
      <c r="F23" s="9"/>
      <c r="G23" s="9"/>
      <c r="H23" s="9"/>
      <c r="I23" s="9"/>
      <c r="J23" s="9"/>
      <c r="K23" s="8"/>
      <c r="L23" s="8"/>
      <c r="M23" s="8"/>
      <c r="N23" s="8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 s="39"/>
    </row>
    <row r="24" spans="1:45" s="3" customFormat="1" ht="12.75">
      <c r="A24" s="88" t="s">
        <v>4</v>
      </c>
      <c r="B24" s="88" t="s">
        <v>13</v>
      </c>
      <c r="C24" s="88" t="s">
        <v>16</v>
      </c>
      <c r="D24" s="94" t="s">
        <v>14</v>
      </c>
      <c r="E24" s="95"/>
      <c r="F24" s="96"/>
      <c r="G24" s="94" t="s">
        <v>15</v>
      </c>
      <c r="H24" s="95"/>
      <c r="I24" s="96"/>
      <c r="J24" s="91" t="s">
        <v>5</v>
      </c>
      <c r="K24" s="92"/>
      <c r="L24" s="93" t="s">
        <v>22</v>
      </c>
      <c r="M24" s="93"/>
      <c r="N24" s="93"/>
      <c r="O24" s="3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 s="39"/>
    </row>
    <row r="25" spans="1:47" s="20" customFormat="1" ht="12.75">
      <c r="A25" s="89"/>
      <c r="B25" s="89"/>
      <c r="C25" s="89"/>
      <c r="D25" s="97" t="s">
        <v>12</v>
      </c>
      <c r="E25" s="23" t="s">
        <v>20</v>
      </c>
      <c r="F25" s="23" t="s">
        <v>17</v>
      </c>
      <c r="G25" s="97" t="s">
        <v>12</v>
      </c>
      <c r="H25" s="23" t="s">
        <v>20</v>
      </c>
      <c r="I25" s="23" t="s">
        <v>17</v>
      </c>
      <c r="J25" s="23" t="s">
        <v>20</v>
      </c>
      <c r="K25" s="23" t="s">
        <v>17</v>
      </c>
      <c r="L25" s="93" t="s">
        <v>12</v>
      </c>
      <c r="M25" s="23" t="s">
        <v>20</v>
      </c>
      <c r="N25" s="23" t="s">
        <v>17</v>
      </c>
      <c r="O25" s="34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 s="39"/>
      <c r="AT25" s="40"/>
      <c r="AU25" s="40"/>
    </row>
    <row r="26" spans="1:47" ht="12.75">
      <c r="A26" s="90"/>
      <c r="B26" s="90"/>
      <c r="C26" s="90"/>
      <c r="D26" s="98"/>
      <c r="E26" s="17" t="s">
        <v>19</v>
      </c>
      <c r="F26" s="23" t="s">
        <v>18</v>
      </c>
      <c r="G26" s="98"/>
      <c r="H26" s="17" t="s">
        <v>19</v>
      </c>
      <c r="I26" s="23" t="s">
        <v>18</v>
      </c>
      <c r="J26" s="17" t="s">
        <v>19</v>
      </c>
      <c r="K26" s="23" t="s">
        <v>18</v>
      </c>
      <c r="L26" s="99"/>
      <c r="M26" s="17" t="s">
        <v>19</v>
      </c>
      <c r="N26" s="23" t="s">
        <v>18</v>
      </c>
      <c r="O26" s="35" t="s">
        <v>36</v>
      </c>
      <c r="P26"/>
      <c r="Q26" s="33" t="s">
        <v>31</v>
      </c>
      <c r="S26"/>
      <c r="T26"/>
      <c r="U26"/>
      <c r="V26"/>
      <c r="W26"/>
      <c r="X26"/>
      <c r="Y26"/>
      <c r="Z26"/>
      <c r="AA26"/>
      <c r="AB26"/>
      <c r="AC26"/>
      <c r="AD26"/>
      <c r="AE26" t="s">
        <v>32</v>
      </c>
      <c r="AF26" t="s">
        <v>33</v>
      </c>
      <c r="AG26" t="s">
        <v>34</v>
      </c>
      <c r="AH26" t="s">
        <v>35</v>
      </c>
      <c r="AI26" t="s">
        <v>37</v>
      </c>
      <c r="AJ26" t="s">
        <v>38</v>
      </c>
      <c r="AK26" t="s">
        <v>39</v>
      </c>
      <c r="AL26" t="s">
        <v>40</v>
      </c>
      <c r="AM26" t="s">
        <v>41</v>
      </c>
      <c r="AN26" t="s">
        <v>42</v>
      </c>
      <c r="AO26" s="38"/>
      <c r="AP26" s="38"/>
      <c r="AQ26" s="38"/>
      <c r="AR26" s="38"/>
      <c r="AS26" s="41"/>
      <c r="AT26" s="41"/>
      <c r="AU26" s="41"/>
    </row>
    <row r="27" spans="1:47" ht="12.75">
      <c r="A27" s="24">
        <v>1</v>
      </c>
      <c r="B27" s="24">
        <v>2</v>
      </c>
      <c r="C27" s="24">
        <v>3</v>
      </c>
      <c r="D27" s="24">
        <v>4</v>
      </c>
      <c r="E27" s="24">
        <v>5</v>
      </c>
      <c r="F27" s="24">
        <v>6</v>
      </c>
      <c r="G27" s="37">
        <v>7</v>
      </c>
      <c r="H27" s="37">
        <v>8</v>
      </c>
      <c r="I27" s="37">
        <v>9</v>
      </c>
      <c r="J27" s="37">
        <v>10</v>
      </c>
      <c r="K27" s="37">
        <v>11</v>
      </c>
      <c r="L27" s="37">
        <v>12</v>
      </c>
      <c r="M27" s="37">
        <v>13</v>
      </c>
      <c r="N27" s="37">
        <v>14</v>
      </c>
      <c r="O27" s="36"/>
      <c r="P27" s="24"/>
      <c r="Q27" s="36"/>
      <c r="R27" s="36"/>
      <c r="S27" s="36"/>
      <c r="T27" s="24"/>
      <c r="U27" s="24"/>
      <c r="V27" s="36"/>
      <c r="W27" s="36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44"/>
      <c r="AJ27" s="44"/>
      <c r="AK27" s="44"/>
      <c r="AL27" s="44"/>
      <c r="AM27" s="24"/>
      <c r="AN27" s="44"/>
      <c r="AO27" s="45"/>
      <c r="AP27" s="45"/>
      <c r="AQ27" s="45"/>
      <c r="AR27" s="45"/>
      <c r="AS27" s="42"/>
      <c r="AT27" s="42"/>
      <c r="AU27" s="42"/>
    </row>
    <row r="28" spans="1:45" ht="108">
      <c r="A28" s="50">
        <v>1</v>
      </c>
      <c r="B28" s="51" t="s">
        <v>51</v>
      </c>
      <c r="C28" s="52">
        <v>4.604167</v>
      </c>
      <c r="D28" s="53">
        <v>50.04</v>
      </c>
      <c r="E28" s="53"/>
      <c r="F28" s="53" t="s">
        <v>52</v>
      </c>
      <c r="G28" s="53">
        <v>230</v>
      </c>
      <c r="H28" s="53"/>
      <c r="I28" s="53" t="s">
        <v>53</v>
      </c>
      <c r="J28" s="53" t="s">
        <v>54</v>
      </c>
      <c r="K28" s="54" t="s">
        <v>55</v>
      </c>
      <c r="L28" s="53">
        <v>819</v>
      </c>
      <c r="M28" s="53"/>
      <c r="N28" s="53" t="s">
        <v>56</v>
      </c>
      <c r="O28" s="55">
        <f>0+7</f>
        <v>7</v>
      </c>
      <c r="P28" s="56" t="s">
        <v>57</v>
      </c>
      <c r="Q28" s="55">
        <f>0+154</f>
        <v>154</v>
      </c>
      <c r="R28" s="55">
        <v>230</v>
      </c>
      <c r="S28" s="55">
        <v>819</v>
      </c>
      <c r="T28" s="56"/>
      <c r="U28" s="56"/>
      <c r="V28" s="55"/>
      <c r="W28" s="55"/>
      <c r="X28" s="56">
        <v>1006</v>
      </c>
      <c r="Y28" s="56"/>
      <c r="Z28" s="56"/>
      <c r="AA28" s="56"/>
      <c r="AB28" s="56"/>
      <c r="AC28" s="56"/>
      <c r="AD28" s="56"/>
      <c r="AE28" s="57"/>
      <c r="AF28" s="57">
        <v>819</v>
      </c>
      <c r="AG28" s="57">
        <v>154</v>
      </c>
      <c r="AH28" s="57"/>
      <c r="AI28" s="55"/>
      <c r="AJ28" s="55">
        <v>230</v>
      </c>
      <c r="AK28" s="55">
        <v>7</v>
      </c>
      <c r="AL28" s="55"/>
      <c r="AM28" s="55">
        <v>819</v>
      </c>
      <c r="AN28" s="55">
        <v>230</v>
      </c>
      <c r="AO28" s="58">
        <v>21.09</v>
      </c>
      <c r="AP28" s="58">
        <v>3.553</v>
      </c>
      <c r="AQ28" s="58">
        <v>21.059</v>
      </c>
      <c r="AR28" s="58">
        <v>5.48</v>
      </c>
      <c r="AS28" s="39"/>
    </row>
    <row r="29" spans="1:45" ht="12.75">
      <c r="A29" s="59" t="s">
        <v>23</v>
      </c>
      <c r="B29" s="60" t="s">
        <v>58</v>
      </c>
      <c r="C29" s="61" t="s">
        <v>23</v>
      </c>
      <c r="D29" s="62"/>
      <c r="E29" s="62"/>
      <c r="F29" s="62"/>
      <c r="G29" s="62">
        <v>241</v>
      </c>
      <c r="H29" s="62"/>
      <c r="I29" s="62"/>
      <c r="J29" s="62"/>
      <c r="K29" s="63"/>
      <c r="L29" s="62">
        <v>1006</v>
      </c>
      <c r="M29" s="62"/>
      <c r="N29" s="62"/>
      <c r="O29" s="64"/>
      <c r="P29" s="65"/>
      <c r="Q29" s="64"/>
      <c r="R29" s="64"/>
      <c r="S29" s="64"/>
      <c r="T29" s="65" t="s">
        <v>58</v>
      </c>
      <c r="U29" s="65"/>
      <c r="V29" s="64">
        <v>1006</v>
      </c>
      <c r="W29" s="64"/>
      <c r="X29" s="65"/>
      <c r="Y29" s="65">
        <v>241</v>
      </c>
      <c r="Z29" s="65"/>
      <c r="AA29" s="65"/>
      <c r="AB29" s="65"/>
      <c r="AC29" s="65"/>
      <c r="AD29" s="65"/>
      <c r="AE29" s="66"/>
      <c r="AF29" s="66"/>
      <c r="AG29" s="66"/>
      <c r="AH29" s="66"/>
      <c r="AI29" s="64"/>
      <c r="AJ29" s="64"/>
      <c r="AK29" s="64"/>
      <c r="AL29" s="64"/>
      <c r="AM29" s="64"/>
      <c r="AN29" s="64"/>
      <c r="AO29" s="67" t="s">
        <v>23</v>
      </c>
      <c r="AP29" s="67" t="s">
        <v>23</v>
      </c>
      <c r="AQ29" s="67" t="s">
        <v>23</v>
      </c>
      <c r="AR29" s="67" t="s">
        <v>23</v>
      </c>
      <c r="AS29" s="39"/>
    </row>
    <row r="30" spans="1:45" ht="108">
      <c r="A30" s="50">
        <v>2</v>
      </c>
      <c r="B30" s="51" t="s">
        <v>59</v>
      </c>
      <c r="C30" s="52">
        <v>6077.5</v>
      </c>
      <c r="D30" s="53">
        <v>3.43</v>
      </c>
      <c r="E30" s="53"/>
      <c r="F30" s="53">
        <v>3.43</v>
      </c>
      <c r="G30" s="53">
        <v>20846</v>
      </c>
      <c r="H30" s="53"/>
      <c r="I30" s="53">
        <v>20846</v>
      </c>
      <c r="J30" s="53"/>
      <c r="K30" s="54">
        <v>9.332</v>
      </c>
      <c r="L30" s="53">
        <v>194541</v>
      </c>
      <c r="M30" s="53"/>
      <c r="N30" s="53">
        <v>194541</v>
      </c>
      <c r="O30" s="55">
        <f>0+0</f>
        <v>0</v>
      </c>
      <c r="P30" s="56" t="s">
        <v>57</v>
      </c>
      <c r="Q30" s="55">
        <f>0+0</f>
        <v>0</v>
      </c>
      <c r="R30" s="55">
        <v>20846</v>
      </c>
      <c r="S30" s="55">
        <v>194541</v>
      </c>
      <c r="T30" s="56"/>
      <c r="U30" s="56"/>
      <c r="V30" s="55"/>
      <c r="W30" s="55"/>
      <c r="X30" s="56">
        <v>194541</v>
      </c>
      <c r="Y30" s="56"/>
      <c r="Z30" s="56"/>
      <c r="AA30" s="56"/>
      <c r="AB30" s="56"/>
      <c r="AC30" s="56"/>
      <c r="AD30" s="56"/>
      <c r="AE30" s="57"/>
      <c r="AF30" s="57">
        <v>194541</v>
      </c>
      <c r="AG30" s="57"/>
      <c r="AH30" s="57"/>
      <c r="AI30" s="55"/>
      <c r="AJ30" s="55">
        <v>20846</v>
      </c>
      <c r="AK30" s="55"/>
      <c r="AL30" s="55"/>
      <c r="AM30" s="55">
        <v>194541</v>
      </c>
      <c r="AN30" s="55">
        <v>20846</v>
      </c>
      <c r="AO30" s="58" t="s">
        <v>23</v>
      </c>
      <c r="AP30" s="58">
        <v>9.332</v>
      </c>
      <c r="AQ30" s="58" t="s">
        <v>23</v>
      </c>
      <c r="AR30" s="58" t="s">
        <v>23</v>
      </c>
      <c r="AS30" s="39"/>
    </row>
    <row r="31" spans="1:45" ht="12.75">
      <c r="A31" s="59" t="s">
        <v>23</v>
      </c>
      <c r="B31" s="60" t="s">
        <v>58</v>
      </c>
      <c r="C31" s="61" t="s">
        <v>23</v>
      </c>
      <c r="D31" s="62"/>
      <c r="E31" s="62"/>
      <c r="F31" s="62"/>
      <c r="G31" s="62">
        <v>20846</v>
      </c>
      <c r="H31" s="62"/>
      <c r="I31" s="62"/>
      <c r="J31" s="62"/>
      <c r="K31" s="63"/>
      <c r="L31" s="62">
        <v>194541</v>
      </c>
      <c r="M31" s="62"/>
      <c r="N31" s="62"/>
      <c r="O31" s="64"/>
      <c r="P31" s="65"/>
      <c r="Q31" s="64"/>
      <c r="R31" s="64"/>
      <c r="S31" s="64"/>
      <c r="T31" s="65" t="s">
        <v>58</v>
      </c>
      <c r="U31" s="65"/>
      <c r="V31" s="64">
        <v>194541</v>
      </c>
      <c r="W31" s="64"/>
      <c r="X31" s="65"/>
      <c r="Y31" s="65">
        <v>20846</v>
      </c>
      <c r="Z31" s="65"/>
      <c r="AA31" s="65"/>
      <c r="AB31" s="65"/>
      <c r="AC31" s="65"/>
      <c r="AD31" s="65"/>
      <c r="AE31" s="66"/>
      <c r="AF31" s="66"/>
      <c r="AG31" s="66"/>
      <c r="AH31" s="66"/>
      <c r="AI31" s="64"/>
      <c r="AJ31" s="64"/>
      <c r="AK31" s="64"/>
      <c r="AL31" s="64"/>
      <c r="AM31" s="64"/>
      <c r="AN31" s="64"/>
      <c r="AO31" s="67" t="s">
        <v>23</v>
      </c>
      <c r="AP31" s="67" t="s">
        <v>23</v>
      </c>
      <c r="AQ31" s="67" t="s">
        <v>23</v>
      </c>
      <c r="AR31" s="67" t="s">
        <v>23</v>
      </c>
      <c r="AS31" s="39"/>
    </row>
    <row r="32" spans="1:45" ht="96">
      <c r="A32" s="50">
        <v>3</v>
      </c>
      <c r="B32" s="51" t="s">
        <v>60</v>
      </c>
      <c r="C32" s="52">
        <v>30</v>
      </c>
      <c r="D32" s="53"/>
      <c r="E32" s="53"/>
      <c r="F32" s="53"/>
      <c r="G32" s="53"/>
      <c r="H32" s="53"/>
      <c r="I32" s="53"/>
      <c r="J32" s="53" t="s">
        <v>54</v>
      </c>
      <c r="K32" s="54" t="s">
        <v>61</v>
      </c>
      <c r="L32" s="53"/>
      <c r="M32" s="53"/>
      <c r="N32" s="53"/>
      <c r="O32" s="55">
        <f>0+0</f>
        <v>0</v>
      </c>
      <c r="P32" s="56" t="s">
        <v>57</v>
      </c>
      <c r="Q32" s="55">
        <f>0+0</f>
        <v>0</v>
      </c>
      <c r="R32" s="55"/>
      <c r="S32" s="55"/>
      <c r="T32" s="56"/>
      <c r="U32" s="56"/>
      <c r="V32" s="55"/>
      <c r="W32" s="55"/>
      <c r="X32" s="56"/>
      <c r="Y32" s="56"/>
      <c r="Z32" s="56"/>
      <c r="AA32" s="56"/>
      <c r="AB32" s="56"/>
      <c r="AC32" s="56"/>
      <c r="AD32" s="56"/>
      <c r="AE32" s="57"/>
      <c r="AF32" s="57"/>
      <c r="AG32" s="57"/>
      <c r="AH32" s="57"/>
      <c r="AI32" s="55"/>
      <c r="AJ32" s="55"/>
      <c r="AK32" s="55"/>
      <c r="AL32" s="55"/>
      <c r="AM32" s="55"/>
      <c r="AN32" s="55"/>
      <c r="AO32" s="58">
        <v>21.09</v>
      </c>
      <c r="AP32" s="58">
        <v>7.18</v>
      </c>
      <c r="AQ32" s="58">
        <v>21.09</v>
      </c>
      <c r="AR32" s="58">
        <v>5.48</v>
      </c>
      <c r="AS32" s="39"/>
    </row>
    <row r="33" spans="1:45" ht="12.75">
      <c r="A33" s="59" t="s">
        <v>23</v>
      </c>
      <c r="B33" s="60" t="s">
        <v>58</v>
      </c>
      <c r="C33" s="61" t="s">
        <v>23</v>
      </c>
      <c r="D33" s="62"/>
      <c r="E33" s="62"/>
      <c r="F33" s="62"/>
      <c r="G33" s="62">
        <v>0</v>
      </c>
      <c r="H33" s="62"/>
      <c r="I33" s="62"/>
      <c r="J33" s="62"/>
      <c r="K33" s="63"/>
      <c r="L33" s="62">
        <v>0</v>
      </c>
      <c r="M33" s="62"/>
      <c r="N33" s="62"/>
      <c r="O33" s="64"/>
      <c r="P33" s="65"/>
      <c r="Q33" s="64"/>
      <c r="R33" s="64"/>
      <c r="S33" s="64"/>
      <c r="T33" s="65" t="s">
        <v>58</v>
      </c>
      <c r="U33" s="65"/>
      <c r="V33" s="64">
        <v>0</v>
      </c>
      <c r="W33" s="64"/>
      <c r="X33" s="65"/>
      <c r="Y33" s="65">
        <v>0</v>
      </c>
      <c r="Z33" s="65"/>
      <c r="AA33" s="65"/>
      <c r="AB33" s="65"/>
      <c r="AC33" s="65"/>
      <c r="AD33" s="65"/>
      <c r="AE33" s="66"/>
      <c r="AF33" s="66"/>
      <c r="AG33" s="66"/>
      <c r="AH33" s="66"/>
      <c r="AI33" s="64"/>
      <c r="AJ33" s="64"/>
      <c r="AK33" s="64"/>
      <c r="AL33" s="64"/>
      <c r="AM33" s="64"/>
      <c r="AN33" s="64"/>
      <c r="AO33" s="67" t="s">
        <v>23</v>
      </c>
      <c r="AP33" s="67" t="s">
        <v>23</v>
      </c>
      <c r="AQ33" s="67" t="s">
        <v>23</v>
      </c>
      <c r="AR33" s="67" t="s">
        <v>23</v>
      </c>
      <c r="AS33" s="39"/>
    </row>
    <row r="34" spans="1:45" ht="96">
      <c r="A34" s="50">
        <v>4</v>
      </c>
      <c r="B34" s="51" t="s">
        <v>62</v>
      </c>
      <c r="C34" s="52">
        <v>30</v>
      </c>
      <c r="D34" s="53"/>
      <c r="E34" s="53"/>
      <c r="F34" s="53"/>
      <c r="G34" s="53"/>
      <c r="H34" s="53"/>
      <c r="I34" s="53"/>
      <c r="J34" s="53" t="s">
        <v>54</v>
      </c>
      <c r="K34" s="54" t="s">
        <v>61</v>
      </c>
      <c r="L34" s="53"/>
      <c r="M34" s="53"/>
      <c r="N34" s="53"/>
      <c r="O34" s="55">
        <f>0+0</f>
        <v>0</v>
      </c>
      <c r="P34" s="56" t="s">
        <v>57</v>
      </c>
      <c r="Q34" s="55">
        <f>0+0</f>
        <v>0</v>
      </c>
      <c r="R34" s="55"/>
      <c r="S34" s="55"/>
      <c r="T34" s="56"/>
      <c r="U34" s="56"/>
      <c r="V34" s="55"/>
      <c r="W34" s="55"/>
      <c r="X34" s="56"/>
      <c r="Y34" s="56"/>
      <c r="Z34" s="56"/>
      <c r="AA34" s="56"/>
      <c r="AB34" s="56"/>
      <c r="AC34" s="56"/>
      <c r="AD34" s="56"/>
      <c r="AE34" s="57"/>
      <c r="AF34" s="57"/>
      <c r="AG34" s="57"/>
      <c r="AH34" s="57"/>
      <c r="AI34" s="55"/>
      <c r="AJ34" s="55"/>
      <c r="AK34" s="55"/>
      <c r="AL34" s="55"/>
      <c r="AM34" s="55"/>
      <c r="AN34" s="55"/>
      <c r="AO34" s="58">
        <v>21.09</v>
      </c>
      <c r="AP34" s="58">
        <v>7.18</v>
      </c>
      <c r="AQ34" s="58">
        <v>21.09</v>
      </c>
      <c r="AR34" s="58">
        <v>5.48</v>
      </c>
      <c r="AS34" s="39"/>
    </row>
    <row r="35" spans="1:45" ht="12.75">
      <c r="A35" s="59" t="s">
        <v>23</v>
      </c>
      <c r="B35" s="60" t="s">
        <v>58</v>
      </c>
      <c r="C35" s="61" t="s">
        <v>23</v>
      </c>
      <c r="D35" s="62"/>
      <c r="E35" s="62"/>
      <c r="F35" s="62"/>
      <c r="G35" s="62">
        <v>0</v>
      </c>
      <c r="H35" s="62"/>
      <c r="I35" s="62"/>
      <c r="J35" s="62"/>
      <c r="K35" s="63"/>
      <c r="L35" s="62">
        <v>0</v>
      </c>
      <c r="M35" s="62"/>
      <c r="N35" s="62"/>
      <c r="O35" s="64"/>
      <c r="P35" s="65"/>
      <c r="Q35" s="64"/>
      <c r="R35" s="64"/>
      <c r="S35" s="64"/>
      <c r="T35" s="65" t="s">
        <v>58</v>
      </c>
      <c r="U35" s="65"/>
      <c r="V35" s="64">
        <v>0</v>
      </c>
      <c r="W35" s="64"/>
      <c r="X35" s="65"/>
      <c r="Y35" s="65">
        <v>0</v>
      </c>
      <c r="Z35" s="65"/>
      <c r="AA35" s="65"/>
      <c r="AB35" s="65"/>
      <c r="AC35" s="65"/>
      <c r="AD35" s="65"/>
      <c r="AE35" s="66"/>
      <c r="AF35" s="66"/>
      <c r="AG35" s="66"/>
      <c r="AH35" s="66"/>
      <c r="AI35" s="64"/>
      <c r="AJ35" s="64"/>
      <c r="AK35" s="64"/>
      <c r="AL35" s="64"/>
      <c r="AM35" s="64"/>
      <c r="AN35" s="64"/>
      <c r="AO35" s="67" t="s">
        <v>23</v>
      </c>
      <c r="AP35" s="67" t="s">
        <v>23</v>
      </c>
      <c r="AQ35" s="67" t="s">
        <v>23</v>
      </c>
      <c r="AR35" s="67" t="s">
        <v>23</v>
      </c>
      <c r="AS35" s="39"/>
    </row>
    <row r="36" spans="1:45" ht="84">
      <c r="A36" s="50">
        <v>5</v>
      </c>
      <c r="B36" s="51" t="s">
        <v>63</v>
      </c>
      <c r="C36" s="52">
        <v>45</v>
      </c>
      <c r="D36" s="53">
        <v>7.46</v>
      </c>
      <c r="E36" s="53">
        <v>7.46</v>
      </c>
      <c r="F36" s="53"/>
      <c r="G36" s="53">
        <v>336</v>
      </c>
      <c r="H36" s="53">
        <v>336</v>
      </c>
      <c r="I36" s="53"/>
      <c r="J36" s="53" t="s">
        <v>54</v>
      </c>
      <c r="K36" s="54" t="s">
        <v>61</v>
      </c>
      <c r="L36" s="53">
        <v>7083</v>
      </c>
      <c r="M36" s="53">
        <v>7083</v>
      </c>
      <c r="N36" s="53"/>
      <c r="O36" s="55">
        <f>336+0</f>
        <v>336</v>
      </c>
      <c r="P36" s="56" t="s">
        <v>57</v>
      </c>
      <c r="Q36" s="55">
        <f>7083+0</f>
        <v>7083</v>
      </c>
      <c r="R36" s="55">
        <v>336</v>
      </c>
      <c r="S36" s="55">
        <v>7083</v>
      </c>
      <c r="T36" s="56"/>
      <c r="U36" s="56"/>
      <c r="V36" s="55"/>
      <c r="W36" s="55"/>
      <c r="X36" s="56">
        <v>14591</v>
      </c>
      <c r="Y36" s="56"/>
      <c r="Z36" s="56"/>
      <c r="AA36" s="56"/>
      <c r="AB36" s="56"/>
      <c r="AC36" s="56"/>
      <c r="AD36" s="56"/>
      <c r="AE36" s="57">
        <v>7083</v>
      </c>
      <c r="AF36" s="57"/>
      <c r="AG36" s="57"/>
      <c r="AH36" s="57"/>
      <c r="AI36" s="55">
        <v>336</v>
      </c>
      <c r="AJ36" s="55"/>
      <c r="AK36" s="55"/>
      <c r="AL36" s="55"/>
      <c r="AM36" s="55">
        <v>7083</v>
      </c>
      <c r="AN36" s="55">
        <v>336</v>
      </c>
      <c r="AO36" s="58">
        <v>21.09</v>
      </c>
      <c r="AP36" s="58">
        <v>7.18</v>
      </c>
      <c r="AQ36" s="58">
        <v>21.09</v>
      </c>
      <c r="AR36" s="58">
        <v>5.48</v>
      </c>
      <c r="AS36" s="39"/>
    </row>
    <row r="37" spans="1:45" ht="12.75">
      <c r="A37" s="59" t="s">
        <v>23</v>
      </c>
      <c r="B37" s="60" t="s">
        <v>58</v>
      </c>
      <c r="C37" s="61" t="s">
        <v>23</v>
      </c>
      <c r="D37" s="62"/>
      <c r="E37" s="62"/>
      <c r="F37" s="62"/>
      <c r="G37" s="62">
        <v>766</v>
      </c>
      <c r="H37" s="62"/>
      <c r="I37" s="62"/>
      <c r="J37" s="62"/>
      <c r="K37" s="63"/>
      <c r="L37" s="62">
        <v>14591</v>
      </c>
      <c r="M37" s="62"/>
      <c r="N37" s="62"/>
      <c r="O37" s="64"/>
      <c r="P37" s="65"/>
      <c r="Q37" s="64"/>
      <c r="R37" s="64"/>
      <c r="S37" s="64"/>
      <c r="T37" s="65" t="s">
        <v>58</v>
      </c>
      <c r="U37" s="65"/>
      <c r="V37" s="64">
        <v>14591</v>
      </c>
      <c r="W37" s="64"/>
      <c r="X37" s="65"/>
      <c r="Y37" s="65">
        <v>766</v>
      </c>
      <c r="Z37" s="65"/>
      <c r="AA37" s="65"/>
      <c r="AB37" s="65"/>
      <c r="AC37" s="65"/>
      <c r="AD37" s="65"/>
      <c r="AE37" s="66"/>
      <c r="AF37" s="66"/>
      <c r="AG37" s="66"/>
      <c r="AH37" s="66"/>
      <c r="AI37" s="64"/>
      <c r="AJ37" s="64"/>
      <c r="AK37" s="64"/>
      <c r="AL37" s="64"/>
      <c r="AM37" s="64"/>
      <c r="AN37" s="64"/>
      <c r="AO37" s="67" t="s">
        <v>23</v>
      </c>
      <c r="AP37" s="67" t="s">
        <v>23</v>
      </c>
      <c r="AQ37" s="67" t="s">
        <v>23</v>
      </c>
      <c r="AR37" s="67" t="s">
        <v>23</v>
      </c>
      <c r="AS37" s="39"/>
    </row>
    <row r="38" spans="1:45" ht="108">
      <c r="A38" s="50">
        <v>6</v>
      </c>
      <c r="B38" s="51" t="s">
        <v>64</v>
      </c>
      <c r="C38" s="52">
        <v>6077.5</v>
      </c>
      <c r="D38" s="53">
        <v>11.56</v>
      </c>
      <c r="E38" s="53"/>
      <c r="F38" s="53">
        <v>11.56</v>
      </c>
      <c r="G38" s="53">
        <v>70256</v>
      </c>
      <c r="H38" s="53"/>
      <c r="I38" s="53">
        <v>70256</v>
      </c>
      <c r="J38" s="53"/>
      <c r="K38" s="54">
        <v>9.38</v>
      </c>
      <c r="L38" s="53">
        <v>658983</v>
      </c>
      <c r="M38" s="53"/>
      <c r="N38" s="53">
        <v>658983</v>
      </c>
      <c r="O38" s="55">
        <f>0+0</f>
        <v>0</v>
      </c>
      <c r="P38" s="56" t="s">
        <v>57</v>
      </c>
      <c r="Q38" s="55">
        <f>0+0</f>
        <v>0</v>
      </c>
      <c r="R38" s="55">
        <v>70256</v>
      </c>
      <c r="S38" s="55">
        <v>658983</v>
      </c>
      <c r="T38" s="56"/>
      <c r="U38" s="56"/>
      <c r="V38" s="55"/>
      <c r="W38" s="55"/>
      <c r="X38" s="56">
        <v>658983</v>
      </c>
      <c r="Y38" s="56"/>
      <c r="Z38" s="56"/>
      <c r="AA38" s="56"/>
      <c r="AB38" s="56"/>
      <c r="AC38" s="56"/>
      <c r="AD38" s="56"/>
      <c r="AE38" s="57"/>
      <c r="AF38" s="57">
        <v>658983</v>
      </c>
      <c r="AG38" s="57"/>
      <c r="AH38" s="57"/>
      <c r="AI38" s="55"/>
      <c r="AJ38" s="55">
        <v>70256</v>
      </c>
      <c r="AK38" s="55"/>
      <c r="AL38" s="55"/>
      <c r="AM38" s="55">
        <v>658983</v>
      </c>
      <c r="AN38" s="55">
        <v>70256</v>
      </c>
      <c r="AO38" s="58" t="s">
        <v>23</v>
      </c>
      <c r="AP38" s="58">
        <v>9.38</v>
      </c>
      <c r="AQ38" s="58" t="s">
        <v>23</v>
      </c>
      <c r="AR38" s="58" t="s">
        <v>23</v>
      </c>
      <c r="AS38" s="39"/>
    </row>
    <row r="39" spans="1:45" ht="12.75">
      <c r="A39" s="59" t="s">
        <v>23</v>
      </c>
      <c r="B39" s="60" t="s">
        <v>58</v>
      </c>
      <c r="C39" s="61" t="s">
        <v>23</v>
      </c>
      <c r="D39" s="62"/>
      <c r="E39" s="62"/>
      <c r="F39" s="62"/>
      <c r="G39" s="62">
        <v>70256</v>
      </c>
      <c r="H39" s="62"/>
      <c r="I39" s="62"/>
      <c r="J39" s="62"/>
      <c r="K39" s="63"/>
      <c r="L39" s="62">
        <v>658983</v>
      </c>
      <c r="M39" s="62"/>
      <c r="N39" s="62"/>
      <c r="O39" s="64"/>
      <c r="P39" s="65"/>
      <c r="Q39" s="64"/>
      <c r="R39" s="64"/>
      <c r="S39" s="64"/>
      <c r="T39" s="65" t="s">
        <v>58</v>
      </c>
      <c r="U39" s="65"/>
      <c r="V39" s="64">
        <v>658983</v>
      </c>
      <c r="W39" s="64"/>
      <c r="X39" s="65"/>
      <c r="Y39" s="65">
        <v>70256</v>
      </c>
      <c r="Z39" s="65"/>
      <c r="AA39" s="65"/>
      <c r="AB39" s="65"/>
      <c r="AC39" s="65"/>
      <c r="AD39" s="65"/>
      <c r="AE39" s="66"/>
      <c r="AF39" s="66"/>
      <c r="AG39" s="66"/>
      <c r="AH39" s="66"/>
      <c r="AI39" s="64"/>
      <c r="AJ39" s="64"/>
      <c r="AK39" s="64"/>
      <c r="AL39" s="64"/>
      <c r="AM39" s="64"/>
      <c r="AN39" s="64"/>
      <c r="AO39" s="67" t="s">
        <v>23</v>
      </c>
      <c r="AP39" s="67" t="s">
        <v>23</v>
      </c>
      <c r="AQ39" s="67" t="s">
        <v>23</v>
      </c>
      <c r="AR39" s="67" t="s">
        <v>23</v>
      </c>
      <c r="AS39" s="39"/>
    </row>
    <row r="40" spans="1:45" ht="84">
      <c r="A40" s="50">
        <v>7</v>
      </c>
      <c r="B40" s="51" t="s">
        <v>65</v>
      </c>
      <c r="C40" s="52">
        <v>4.604167</v>
      </c>
      <c r="D40" s="53"/>
      <c r="E40" s="53"/>
      <c r="F40" s="53"/>
      <c r="G40" s="53"/>
      <c r="H40" s="53"/>
      <c r="I40" s="53"/>
      <c r="J40" s="53" t="s">
        <v>54</v>
      </c>
      <c r="K40" s="54" t="s">
        <v>61</v>
      </c>
      <c r="L40" s="53"/>
      <c r="M40" s="53"/>
      <c r="N40" s="53"/>
      <c r="O40" s="55">
        <f>0+0</f>
        <v>0</v>
      </c>
      <c r="P40" s="56" t="s">
        <v>57</v>
      </c>
      <c r="Q40" s="55">
        <f>0+0</f>
        <v>0</v>
      </c>
      <c r="R40" s="55"/>
      <c r="S40" s="55"/>
      <c r="T40" s="56"/>
      <c r="U40" s="56"/>
      <c r="V40" s="55"/>
      <c r="W40" s="55"/>
      <c r="X40" s="56"/>
      <c r="Y40" s="56"/>
      <c r="Z40" s="56"/>
      <c r="AA40" s="56"/>
      <c r="AB40" s="56"/>
      <c r="AC40" s="56"/>
      <c r="AD40" s="56"/>
      <c r="AE40" s="57"/>
      <c r="AF40" s="57"/>
      <c r="AG40" s="57"/>
      <c r="AH40" s="57"/>
      <c r="AI40" s="55"/>
      <c r="AJ40" s="55"/>
      <c r="AK40" s="55"/>
      <c r="AL40" s="55"/>
      <c r="AM40" s="55"/>
      <c r="AN40" s="55"/>
      <c r="AO40" s="58">
        <v>21.09</v>
      </c>
      <c r="AP40" s="58">
        <v>7.18</v>
      </c>
      <c r="AQ40" s="58">
        <v>21.09</v>
      </c>
      <c r="AR40" s="58">
        <v>5.48</v>
      </c>
      <c r="AS40" s="39"/>
    </row>
    <row r="41" spans="1:45" ht="12.75">
      <c r="A41" s="59" t="s">
        <v>23</v>
      </c>
      <c r="B41" s="60" t="s">
        <v>58</v>
      </c>
      <c r="C41" s="61" t="s">
        <v>23</v>
      </c>
      <c r="D41" s="62"/>
      <c r="E41" s="62"/>
      <c r="F41" s="62"/>
      <c r="G41" s="62">
        <v>0</v>
      </c>
      <c r="H41" s="62"/>
      <c r="I41" s="62"/>
      <c r="J41" s="62"/>
      <c r="K41" s="63"/>
      <c r="L41" s="62">
        <v>0</v>
      </c>
      <c r="M41" s="62"/>
      <c r="N41" s="62"/>
      <c r="O41" s="64"/>
      <c r="P41" s="65"/>
      <c r="Q41" s="64"/>
      <c r="R41" s="64"/>
      <c r="S41" s="64"/>
      <c r="T41" s="65" t="s">
        <v>58</v>
      </c>
      <c r="U41" s="65"/>
      <c r="V41" s="64">
        <v>0</v>
      </c>
      <c r="W41" s="64"/>
      <c r="X41" s="65"/>
      <c r="Y41" s="65">
        <v>0</v>
      </c>
      <c r="Z41" s="65"/>
      <c r="AA41" s="65"/>
      <c r="AB41" s="65"/>
      <c r="AC41" s="65"/>
      <c r="AD41" s="65"/>
      <c r="AE41" s="66"/>
      <c r="AF41" s="66"/>
      <c r="AG41" s="66"/>
      <c r="AH41" s="66"/>
      <c r="AI41" s="64"/>
      <c r="AJ41" s="64"/>
      <c r="AK41" s="64"/>
      <c r="AL41" s="64"/>
      <c r="AM41" s="64"/>
      <c r="AN41" s="64"/>
      <c r="AO41" s="67" t="s">
        <v>23</v>
      </c>
      <c r="AP41" s="67" t="s">
        <v>23</v>
      </c>
      <c r="AQ41" s="67" t="s">
        <v>23</v>
      </c>
      <c r="AR41" s="67" t="s">
        <v>23</v>
      </c>
      <c r="AS41" s="39"/>
    </row>
    <row r="42" spans="1:45" ht="84">
      <c r="A42" s="50">
        <v>8</v>
      </c>
      <c r="B42" s="51" t="s">
        <v>63</v>
      </c>
      <c r="C42" s="52">
        <v>62.65</v>
      </c>
      <c r="D42" s="53">
        <v>7.46</v>
      </c>
      <c r="E42" s="53">
        <v>7.46</v>
      </c>
      <c r="F42" s="53"/>
      <c r="G42" s="53">
        <v>467</v>
      </c>
      <c r="H42" s="53">
        <v>467</v>
      </c>
      <c r="I42" s="53"/>
      <c r="J42" s="53" t="s">
        <v>54</v>
      </c>
      <c r="K42" s="54" t="s">
        <v>61</v>
      </c>
      <c r="L42" s="53">
        <v>9862</v>
      </c>
      <c r="M42" s="53">
        <v>9862</v>
      </c>
      <c r="N42" s="53"/>
      <c r="O42" s="55">
        <f>467+0</f>
        <v>467</v>
      </c>
      <c r="P42" s="56" t="s">
        <v>57</v>
      </c>
      <c r="Q42" s="55">
        <f>9862+0</f>
        <v>9862</v>
      </c>
      <c r="R42" s="55">
        <v>467</v>
      </c>
      <c r="S42" s="55">
        <v>9862</v>
      </c>
      <c r="T42" s="56"/>
      <c r="U42" s="56"/>
      <c r="V42" s="55"/>
      <c r="W42" s="55"/>
      <c r="X42" s="56">
        <v>23077</v>
      </c>
      <c r="Y42" s="56"/>
      <c r="Z42" s="56"/>
      <c r="AA42" s="56"/>
      <c r="AB42" s="56"/>
      <c r="AC42" s="56"/>
      <c r="AD42" s="56"/>
      <c r="AE42" s="57">
        <v>9862</v>
      </c>
      <c r="AF42" s="57"/>
      <c r="AG42" s="57"/>
      <c r="AH42" s="57"/>
      <c r="AI42" s="55">
        <v>467</v>
      </c>
      <c r="AJ42" s="55"/>
      <c r="AK42" s="55"/>
      <c r="AL42" s="55"/>
      <c r="AM42" s="55">
        <v>9862</v>
      </c>
      <c r="AN42" s="55">
        <v>467</v>
      </c>
      <c r="AO42" s="58">
        <v>21.09</v>
      </c>
      <c r="AP42" s="58">
        <v>7.18</v>
      </c>
      <c r="AQ42" s="58">
        <v>21.09</v>
      </c>
      <c r="AR42" s="58">
        <v>5.48</v>
      </c>
      <c r="AS42" s="39"/>
    </row>
    <row r="43" spans="1:45" ht="12.75">
      <c r="A43" s="59" t="s">
        <v>23</v>
      </c>
      <c r="B43" s="60" t="s">
        <v>58</v>
      </c>
      <c r="C43" s="61" t="s">
        <v>23</v>
      </c>
      <c r="D43" s="62"/>
      <c r="E43" s="62"/>
      <c r="F43" s="62"/>
      <c r="G43" s="62">
        <v>1215</v>
      </c>
      <c r="H43" s="62"/>
      <c r="I43" s="62"/>
      <c r="J43" s="62"/>
      <c r="K43" s="63"/>
      <c r="L43" s="62">
        <v>23077</v>
      </c>
      <c r="M43" s="62"/>
      <c r="N43" s="62"/>
      <c r="O43" s="64"/>
      <c r="P43" s="65"/>
      <c r="Q43" s="64"/>
      <c r="R43" s="64"/>
      <c r="S43" s="64"/>
      <c r="T43" s="65" t="s">
        <v>58</v>
      </c>
      <c r="U43" s="65"/>
      <c r="V43" s="64">
        <v>23077</v>
      </c>
      <c r="W43" s="64"/>
      <c r="X43" s="65"/>
      <c r="Y43" s="65">
        <v>1215</v>
      </c>
      <c r="Z43" s="65"/>
      <c r="AA43" s="65"/>
      <c r="AB43" s="65"/>
      <c r="AC43" s="65"/>
      <c r="AD43" s="65"/>
      <c r="AE43" s="66"/>
      <c r="AF43" s="66"/>
      <c r="AG43" s="66"/>
      <c r="AH43" s="66"/>
      <c r="AI43" s="64"/>
      <c r="AJ43" s="64"/>
      <c r="AK43" s="64"/>
      <c r="AL43" s="64"/>
      <c r="AM43" s="64"/>
      <c r="AN43" s="64"/>
      <c r="AO43" s="67" t="s">
        <v>23</v>
      </c>
      <c r="AP43" s="67" t="s">
        <v>23</v>
      </c>
      <c r="AQ43" s="67" t="s">
        <v>23</v>
      </c>
      <c r="AR43" s="67" t="s">
        <v>23</v>
      </c>
      <c r="AS43" s="39"/>
    </row>
    <row r="44" spans="1:45" ht="84">
      <c r="A44" s="50">
        <v>9</v>
      </c>
      <c r="B44" s="51" t="s">
        <v>66</v>
      </c>
      <c r="C44" s="52">
        <v>5525</v>
      </c>
      <c r="D44" s="53">
        <v>26.28</v>
      </c>
      <c r="E44" s="53" t="s">
        <v>67</v>
      </c>
      <c r="F44" s="53"/>
      <c r="G44" s="53">
        <v>145197</v>
      </c>
      <c r="H44" s="53" t="s">
        <v>68</v>
      </c>
      <c r="I44" s="53"/>
      <c r="J44" s="53" t="s">
        <v>54</v>
      </c>
      <c r="K44" s="54" t="s">
        <v>61</v>
      </c>
      <c r="L44" s="53">
        <v>795655</v>
      </c>
      <c r="M44" s="53" t="s">
        <v>69</v>
      </c>
      <c r="N44" s="53"/>
      <c r="O44" s="55">
        <f>0+0</f>
        <v>0</v>
      </c>
      <c r="P44" s="56" t="s">
        <v>70</v>
      </c>
      <c r="Q44" s="55">
        <f>0+0</f>
        <v>0</v>
      </c>
      <c r="R44" s="55">
        <v>145197</v>
      </c>
      <c r="S44" s="55">
        <v>795655</v>
      </c>
      <c r="T44" s="56"/>
      <c r="U44" s="56"/>
      <c r="V44" s="55"/>
      <c r="W44" s="55"/>
      <c r="X44" s="56">
        <v>795655</v>
      </c>
      <c r="Y44" s="56"/>
      <c r="Z44" s="56"/>
      <c r="AA44" s="56"/>
      <c r="AB44" s="56"/>
      <c r="AC44" s="56"/>
      <c r="AD44" s="56"/>
      <c r="AE44" s="57"/>
      <c r="AF44" s="57"/>
      <c r="AG44" s="57"/>
      <c r="AH44" s="57">
        <v>795655</v>
      </c>
      <c r="AI44" s="55"/>
      <c r="AJ44" s="55"/>
      <c r="AK44" s="55"/>
      <c r="AL44" s="55">
        <v>145197</v>
      </c>
      <c r="AM44" s="55">
        <v>795655</v>
      </c>
      <c r="AN44" s="55">
        <v>145197</v>
      </c>
      <c r="AO44" s="58">
        <v>21.09</v>
      </c>
      <c r="AP44" s="58">
        <v>7.18</v>
      </c>
      <c r="AQ44" s="58">
        <v>21.09</v>
      </c>
      <c r="AR44" s="58">
        <v>5.48</v>
      </c>
      <c r="AS44" s="39"/>
    </row>
    <row r="45" spans="1:45" ht="38.25">
      <c r="A45" s="106" t="s">
        <v>71</v>
      </c>
      <c r="B45" s="106"/>
      <c r="C45" s="106"/>
      <c r="D45" s="106"/>
      <c r="E45" s="106"/>
      <c r="F45" s="106"/>
      <c r="G45" s="68" t="s">
        <v>72</v>
      </c>
      <c r="H45" s="68" t="s">
        <v>72</v>
      </c>
      <c r="I45" s="68" t="s">
        <v>72</v>
      </c>
      <c r="J45" s="68"/>
      <c r="K45" s="68"/>
      <c r="L45" s="68">
        <v>1666943</v>
      </c>
      <c r="M45" s="68" t="s">
        <v>73</v>
      </c>
      <c r="N45" s="68" t="s">
        <v>74</v>
      </c>
      <c r="O45" s="68" t="s">
        <v>72</v>
      </c>
      <c r="P45" s="68" t="s">
        <v>72</v>
      </c>
      <c r="Q45" s="68" t="s">
        <v>72</v>
      </c>
      <c r="R45" s="68" t="s">
        <v>72</v>
      </c>
      <c r="S45" s="68" t="s">
        <v>72</v>
      </c>
      <c r="T45" s="68" t="s">
        <v>72</v>
      </c>
      <c r="U45" s="68" t="s">
        <v>72</v>
      </c>
      <c r="V45" s="68" t="s">
        <v>72</v>
      </c>
      <c r="W45" s="68" t="s">
        <v>72</v>
      </c>
      <c r="X45" s="68" t="s">
        <v>72</v>
      </c>
      <c r="Y45" s="68" t="s">
        <v>72</v>
      </c>
      <c r="Z45" s="68" t="s">
        <v>72</v>
      </c>
      <c r="AA45" s="68" t="s">
        <v>72</v>
      </c>
      <c r="AB45" s="68" t="s">
        <v>72</v>
      </c>
      <c r="AC45" s="68" t="s">
        <v>72</v>
      </c>
      <c r="AD45" s="68" t="s">
        <v>72</v>
      </c>
      <c r="AE45" s="68" t="s">
        <v>72</v>
      </c>
      <c r="AF45" s="68" t="s">
        <v>72</v>
      </c>
      <c r="AG45" s="68" t="s">
        <v>72</v>
      </c>
      <c r="AH45" s="68" t="s">
        <v>72</v>
      </c>
      <c r="AI45" s="68" t="s">
        <v>72</v>
      </c>
      <c r="AJ45" s="68" t="s">
        <v>72</v>
      </c>
      <c r="AK45" s="68" t="s">
        <v>72</v>
      </c>
      <c r="AL45" s="68" t="s">
        <v>72</v>
      </c>
      <c r="AM45" s="68"/>
      <c r="AN45" s="68"/>
      <c r="AO45" s="68" t="s">
        <v>72</v>
      </c>
      <c r="AP45" s="68" t="s">
        <v>72</v>
      </c>
      <c r="AQ45" s="68" t="s">
        <v>72</v>
      </c>
      <c r="AR45" s="68" t="s">
        <v>72</v>
      </c>
      <c r="AS45" s="39"/>
    </row>
    <row r="46" spans="1:45" ht="12.75">
      <c r="A46" s="106" t="s">
        <v>75</v>
      </c>
      <c r="B46" s="106"/>
      <c r="C46" s="106"/>
      <c r="D46" s="106"/>
      <c r="E46" s="106"/>
      <c r="F46" s="106"/>
      <c r="G46" s="68" t="s">
        <v>72</v>
      </c>
      <c r="H46" s="68" t="s">
        <v>72</v>
      </c>
      <c r="I46" s="68" t="s">
        <v>72</v>
      </c>
      <c r="J46" s="68"/>
      <c r="K46" s="68"/>
      <c r="L46" s="68">
        <v>14070</v>
      </c>
      <c r="M46" s="68"/>
      <c r="N46" s="68"/>
      <c r="O46" s="68" t="s">
        <v>72</v>
      </c>
      <c r="P46" s="68" t="s">
        <v>72</v>
      </c>
      <c r="Q46" s="68" t="s">
        <v>72</v>
      </c>
      <c r="R46" s="68" t="s">
        <v>72</v>
      </c>
      <c r="S46" s="68" t="s">
        <v>72</v>
      </c>
      <c r="T46" s="68" t="s">
        <v>72</v>
      </c>
      <c r="U46" s="68" t="s">
        <v>72</v>
      </c>
      <c r="V46" s="68" t="s">
        <v>72</v>
      </c>
      <c r="W46" s="68" t="s">
        <v>72</v>
      </c>
      <c r="X46" s="68" t="s">
        <v>72</v>
      </c>
      <c r="Y46" s="68" t="s">
        <v>72</v>
      </c>
      <c r="Z46" s="68" t="s">
        <v>72</v>
      </c>
      <c r="AA46" s="68" t="s">
        <v>72</v>
      </c>
      <c r="AB46" s="68" t="s">
        <v>72</v>
      </c>
      <c r="AC46" s="68" t="s">
        <v>72</v>
      </c>
      <c r="AD46" s="68" t="s">
        <v>72</v>
      </c>
      <c r="AE46" s="68" t="s">
        <v>72</v>
      </c>
      <c r="AF46" s="68" t="s">
        <v>72</v>
      </c>
      <c r="AG46" s="68" t="s">
        <v>72</v>
      </c>
      <c r="AH46" s="68" t="s">
        <v>72</v>
      </c>
      <c r="AI46" s="68" t="s">
        <v>72</v>
      </c>
      <c r="AJ46" s="68" t="s">
        <v>72</v>
      </c>
      <c r="AK46" s="68" t="s">
        <v>72</v>
      </c>
      <c r="AL46" s="68" t="s">
        <v>72</v>
      </c>
      <c r="AM46" s="68"/>
      <c r="AN46" s="68"/>
      <c r="AO46" s="68" t="s">
        <v>72</v>
      </c>
      <c r="AP46" s="68" t="s">
        <v>72</v>
      </c>
      <c r="AQ46" s="68" t="s">
        <v>72</v>
      </c>
      <c r="AR46" s="68" t="s">
        <v>72</v>
      </c>
      <c r="AS46" s="39"/>
    </row>
    <row r="47" spans="1:45" ht="12.75">
      <c r="A47" s="106" t="s">
        <v>76</v>
      </c>
      <c r="B47" s="106"/>
      <c r="C47" s="106"/>
      <c r="D47" s="106"/>
      <c r="E47" s="106"/>
      <c r="F47" s="106"/>
      <c r="G47" s="68" t="s">
        <v>72</v>
      </c>
      <c r="H47" s="68" t="s">
        <v>72</v>
      </c>
      <c r="I47" s="68" t="s">
        <v>72</v>
      </c>
      <c r="J47" s="68"/>
      <c r="K47" s="68"/>
      <c r="L47" s="68">
        <v>6840</v>
      </c>
      <c r="M47" s="68"/>
      <c r="N47" s="68"/>
      <c r="O47" s="68" t="s">
        <v>72</v>
      </c>
      <c r="P47" s="68" t="s">
        <v>72</v>
      </c>
      <c r="Q47" s="68" t="s">
        <v>72</v>
      </c>
      <c r="R47" s="68" t="s">
        <v>72</v>
      </c>
      <c r="S47" s="68" t="s">
        <v>72</v>
      </c>
      <c r="T47" s="68" t="s">
        <v>72</v>
      </c>
      <c r="U47" s="68" t="s">
        <v>72</v>
      </c>
      <c r="V47" s="68" t="s">
        <v>72</v>
      </c>
      <c r="W47" s="68" t="s">
        <v>72</v>
      </c>
      <c r="X47" s="68" t="s">
        <v>72</v>
      </c>
      <c r="Y47" s="68" t="s">
        <v>72</v>
      </c>
      <c r="Z47" s="68" t="s">
        <v>72</v>
      </c>
      <c r="AA47" s="68" t="s">
        <v>72</v>
      </c>
      <c r="AB47" s="68" t="s">
        <v>72</v>
      </c>
      <c r="AC47" s="68" t="s">
        <v>72</v>
      </c>
      <c r="AD47" s="68" t="s">
        <v>72</v>
      </c>
      <c r="AE47" s="68" t="s">
        <v>72</v>
      </c>
      <c r="AF47" s="68" t="s">
        <v>72</v>
      </c>
      <c r="AG47" s="68" t="s">
        <v>72</v>
      </c>
      <c r="AH47" s="68" t="s">
        <v>72</v>
      </c>
      <c r="AI47" s="68" t="s">
        <v>72</v>
      </c>
      <c r="AJ47" s="68" t="s">
        <v>72</v>
      </c>
      <c r="AK47" s="68" t="s">
        <v>72</v>
      </c>
      <c r="AL47" s="68" t="s">
        <v>72</v>
      </c>
      <c r="AM47" s="68"/>
      <c r="AN47" s="68"/>
      <c r="AO47" s="68" t="s">
        <v>72</v>
      </c>
      <c r="AP47" s="68" t="s">
        <v>72</v>
      </c>
      <c r="AQ47" s="68" t="s">
        <v>72</v>
      </c>
      <c r="AR47" s="68" t="s">
        <v>72</v>
      </c>
      <c r="AS47" s="39"/>
    </row>
    <row r="48" spans="1:45" ht="12.75">
      <c r="A48" s="107" t="s">
        <v>77</v>
      </c>
      <c r="B48" s="107"/>
      <c r="C48" s="107"/>
      <c r="D48" s="107"/>
      <c r="E48" s="107"/>
      <c r="F48" s="107"/>
      <c r="G48" s="69" t="s">
        <v>72</v>
      </c>
      <c r="H48" s="69" t="s">
        <v>72</v>
      </c>
      <c r="I48" s="69" t="s">
        <v>72</v>
      </c>
      <c r="J48" s="69"/>
      <c r="K48" s="69"/>
      <c r="L48" s="69"/>
      <c r="M48" s="69"/>
      <c r="N48" s="69"/>
      <c r="O48" s="69" t="s">
        <v>72</v>
      </c>
      <c r="P48" s="69" t="s">
        <v>72</v>
      </c>
      <c r="Q48" s="69" t="s">
        <v>72</v>
      </c>
      <c r="R48" s="69" t="s">
        <v>72</v>
      </c>
      <c r="S48" s="69" t="s">
        <v>72</v>
      </c>
      <c r="T48" s="69" t="s">
        <v>72</v>
      </c>
      <c r="U48" s="69" t="s">
        <v>72</v>
      </c>
      <c r="V48" s="69" t="s">
        <v>72</v>
      </c>
      <c r="W48" s="69" t="s">
        <v>72</v>
      </c>
      <c r="X48" s="69" t="s">
        <v>72</v>
      </c>
      <c r="Y48" s="69" t="s">
        <v>72</v>
      </c>
      <c r="Z48" s="69" t="s">
        <v>72</v>
      </c>
      <c r="AA48" s="69" t="s">
        <v>72</v>
      </c>
      <c r="AB48" s="69" t="s">
        <v>72</v>
      </c>
      <c r="AC48" s="69" t="s">
        <v>72</v>
      </c>
      <c r="AD48" s="69" t="s">
        <v>72</v>
      </c>
      <c r="AE48" s="69" t="s">
        <v>72</v>
      </c>
      <c r="AF48" s="69" t="s">
        <v>72</v>
      </c>
      <c r="AG48" s="69" t="s">
        <v>72</v>
      </c>
      <c r="AH48" s="69" t="s">
        <v>72</v>
      </c>
      <c r="AI48" s="69" t="s">
        <v>72</v>
      </c>
      <c r="AJ48" s="69" t="s">
        <v>72</v>
      </c>
      <c r="AK48" s="69" t="s">
        <v>72</v>
      </c>
      <c r="AL48" s="69" t="s">
        <v>72</v>
      </c>
      <c r="AM48" s="69"/>
      <c r="AN48" s="69"/>
      <c r="AO48" s="69" t="s">
        <v>72</v>
      </c>
      <c r="AP48" s="69" t="s">
        <v>72</v>
      </c>
      <c r="AQ48" s="69" t="s">
        <v>72</v>
      </c>
      <c r="AR48" s="69" t="s">
        <v>72</v>
      </c>
      <c r="AS48" s="39"/>
    </row>
    <row r="49" spans="1:45" ht="12.75">
      <c r="A49" s="106" t="s">
        <v>78</v>
      </c>
      <c r="B49" s="106"/>
      <c r="C49" s="106"/>
      <c r="D49" s="106"/>
      <c r="E49" s="106"/>
      <c r="F49" s="106"/>
      <c r="G49" s="68" t="s">
        <v>72</v>
      </c>
      <c r="H49" s="68" t="s">
        <v>72</v>
      </c>
      <c r="I49" s="68" t="s">
        <v>72</v>
      </c>
      <c r="J49" s="68"/>
      <c r="K49" s="68"/>
      <c r="L49" s="68">
        <v>1006</v>
      </c>
      <c r="M49" s="68"/>
      <c r="N49" s="68"/>
      <c r="O49" s="68" t="s">
        <v>72</v>
      </c>
      <c r="P49" s="68" t="s">
        <v>72</v>
      </c>
      <c r="Q49" s="68" t="s">
        <v>72</v>
      </c>
      <c r="R49" s="68" t="s">
        <v>72</v>
      </c>
      <c r="S49" s="68" t="s">
        <v>72</v>
      </c>
      <c r="T49" s="68" t="s">
        <v>72</v>
      </c>
      <c r="U49" s="68" t="s">
        <v>72</v>
      </c>
      <c r="V49" s="68" t="s">
        <v>72</v>
      </c>
      <c r="W49" s="68" t="s">
        <v>72</v>
      </c>
      <c r="X49" s="68" t="s">
        <v>72</v>
      </c>
      <c r="Y49" s="68" t="s">
        <v>72</v>
      </c>
      <c r="Z49" s="68" t="s">
        <v>72</v>
      </c>
      <c r="AA49" s="68" t="s">
        <v>72</v>
      </c>
      <c r="AB49" s="68" t="s">
        <v>72</v>
      </c>
      <c r="AC49" s="68" t="s">
        <v>72</v>
      </c>
      <c r="AD49" s="68" t="s">
        <v>72</v>
      </c>
      <c r="AE49" s="68" t="s">
        <v>72</v>
      </c>
      <c r="AF49" s="68" t="s">
        <v>72</v>
      </c>
      <c r="AG49" s="68" t="s">
        <v>72</v>
      </c>
      <c r="AH49" s="68" t="s">
        <v>72</v>
      </c>
      <c r="AI49" s="68" t="s">
        <v>72</v>
      </c>
      <c r="AJ49" s="68" t="s">
        <v>72</v>
      </c>
      <c r="AK49" s="68" t="s">
        <v>72</v>
      </c>
      <c r="AL49" s="68" t="s">
        <v>72</v>
      </c>
      <c r="AM49" s="68"/>
      <c r="AN49" s="68"/>
      <c r="AO49" s="68" t="s">
        <v>72</v>
      </c>
      <c r="AP49" s="68" t="s">
        <v>72</v>
      </c>
      <c r="AQ49" s="68" t="s">
        <v>72</v>
      </c>
      <c r="AR49" s="68" t="s">
        <v>72</v>
      </c>
      <c r="AS49" s="39"/>
    </row>
    <row r="50" spans="1:45" ht="12.75">
      <c r="A50" s="106" t="s">
        <v>79</v>
      </c>
      <c r="B50" s="106"/>
      <c r="C50" s="106"/>
      <c r="D50" s="106"/>
      <c r="E50" s="106"/>
      <c r="F50" s="106"/>
      <c r="G50" s="68" t="s">
        <v>72</v>
      </c>
      <c r="H50" s="68" t="s">
        <v>72</v>
      </c>
      <c r="I50" s="68" t="s">
        <v>72</v>
      </c>
      <c r="J50" s="68"/>
      <c r="K50" s="68"/>
      <c r="L50" s="68">
        <v>194541</v>
      </c>
      <c r="M50" s="68"/>
      <c r="N50" s="68"/>
      <c r="O50" s="68" t="s">
        <v>72</v>
      </c>
      <c r="P50" s="68" t="s">
        <v>72</v>
      </c>
      <c r="Q50" s="68" t="s">
        <v>72</v>
      </c>
      <c r="R50" s="68" t="s">
        <v>72</v>
      </c>
      <c r="S50" s="68" t="s">
        <v>72</v>
      </c>
      <c r="T50" s="68" t="s">
        <v>72</v>
      </c>
      <c r="U50" s="68" t="s">
        <v>72</v>
      </c>
      <c r="V50" s="68" t="s">
        <v>72</v>
      </c>
      <c r="W50" s="68" t="s">
        <v>72</v>
      </c>
      <c r="X50" s="68" t="s">
        <v>72</v>
      </c>
      <c r="Y50" s="68" t="s">
        <v>72</v>
      </c>
      <c r="Z50" s="68" t="s">
        <v>72</v>
      </c>
      <c r="AA50" s="68" t="s">
        <v>72</v>
      </c>
      <c r="AB50" s="68" t="s">
        <v>72</v>
      </c>
      <c r="AC50" s="68" t="s">
        <v>72</v>
      </c>
      <c r="AD50" s="68" t="s">
        <v>72</v>
      </c>
      <c r="AE50" s="68" t="s">
        <v>72</v>
      </c>
      <c r="AF50" s="68" t="s">
        <v>72</v>
      </c>
      <c r="AG50" s="68" t="s">
        <v>72</v>
      </c>
      <c r="AH50" s="68" t="s">
        <v>72</v>
      </c>
      <c r="AI50" s="68" t="s">
        <v>72</v>
      </c>
      <c r="AJ50" s="68" t="s">
        <v>72</v>
      </c>
      <c r="AK50" s="68" t="s">
        <v>72</v>
      </c>
      <c r="AL50" s="68" t="s">
        <v>72</v>
      </c>
      <c r="AM50" s="68"/>
      <c r="AN50" s="68"/>
      <c r="AO50" s="68" t="s">
        <v>72</v>
      </c>
      <c r="AP50" s="68" t="s">
        <v>72</v>
      </c>
      <c r="AQ50" s="68" t="s">
        <v>72</v>
      </c>
      <c r="AR50" s="68" t="s">
        <v>72</v>
      </c>
      <c r="AS50" s="39"/>
    </row>
    <row r="51" spans="1:45" ht="12.75">
      <c r="A51" s="106" t="s">
        <v>80</v>
      </c>
      <c r="B51" s="106"/>
      <c r="C51" s="106"/>
      <c r="D51" s="106"/>
      <c r="E51" s="106"/>
      <c r="F51" s="106"/>
      <c r="G51" s="68" t="s">
        <v>72</v>
      </c>
      <c r="H51" s="68" t="s">
        <v>72</v>
      </c>
      <c r="I51" s="68" t="s">
        <v>72</v>
      </c>
      <c r="J51" s="68"/>
      <c r="K51" s="68"/>
      <c r="L51" s="68">
        <v>14591</v>
      </c>
      <c r="M51" s="68"/>
      <c r="N51" s="68"/>
      <c r="O51" s="68" t="s">
        <v>72</v>
      </c>
      <c r="P51" s="68" t="s">
        <v>72</v>
      </c>
      <c r="Q51" s="68" t="s">
        <v>72</v>
      </c>
      <c r="R51" s="68" t="s">
        <v>72</v>
      </c>
      <c r="S51" s="68" t="s">
        <v>72</v>
      </c>
      <c r="T51" s="68" t="s">
        <v>72</v>
      </c>
      <c r="U51" s="68" t="s">
        <v>72</v>
      </c>
      <c r="V51" s="68" t="s">
        <v>72</v>
      </c>
      <c r="W51" s="68" t="s">
        <v>72</v>
      </c>
      <c r="X51" s="68" t="s">
        <v>72</v>
      </c>
      <c r="Y51" s="68" t="s">
        <v>72</v>
      </c>
      <c r="Z51" s="68" t="s">
        <v>72</v>
      </c>
      <c r="AA51" s="68" t="s">
        <v>72</v>
      </c>
      <c r="AB51" s="68" t="s">
        <v>72</v>
      </c>
      <c r="AC51" s="68" t="s">
        <v>72</v>
      </c>
      <c r="AD51" s="68" t="s">
        <v>72</v>
      </c>
      <c r="AE51" s="68" t="s">
        <v>72</v>
      </c>
      <c r="AF51" s="68" t="s">
        <v>72</v>
      </c>
      <c r="AG51" s="68" t="s">
        <v>72</v>
      </c>
      <c r="AH51" s="68" t="s">
        <v>72</v>
      </c>
      <c r="AI51" s="68" t="s">
        <v>72</v>
      </c>
      <c r="AJ51" s="68" t="s">
        <v>72</v>
      </c>
      <c r="AK51" s="68" t="s">
        <v>72</v>
      </c>
      <c r="AL51" s="68" t="s">
        <v>72</v>
      </c>
      <c r="AM51" s="68"/>
      <c r="AN51" s="68"/>
      <c r="AO51" s="68" t="s">
        <v>72</v>
      </c>
      <c r="AP51" s="68" t="s">
        <v>72</v>
      </c>
      <c r="AQ51" s="68" t="s">
        <v>72</v>
      </c>
      <c r="AR51" s="68" t="s">
        <v>72</v>
      </c>
      <c r="AS51" s="39"/>
    </row>
    <row r="52" spans="1:45" ht="12.75">
      <c r="A52" s="106" t="s">
        <v>81</v>
      </c>
      <c r="B52" s="106"/>
      <c r="C52" s="106"/>
      <c r="D52" s="106"/>
      <c r="E52" s="106"/>
      <c r="F52" s="106"/>
      <c r="G52" s="68" t="s">
        <v>72</v>
      </c>
      <c r="H52" s="68" t="s">
        <v>72</v>
      </c>
      <c r="I52" s="68" t="s">
        <v>72</v>
      </c>
      <c r="J52" s="68"/>
      <c r="K52" s="68"/>
      <c r="L52" s="68">
        <v>1454638</v>
      </c>
      <c r="M52" s="68"/>
      <c r="N52" s="68"/>
      <c r="O52" s="68" t="s">
        <v>72</v>
      </c>
      <c r="P52" s="68" t="s">
        <v>72</v>
      </c>
      <c r="Q52" s="68" t="s">
        <v>72</v>
      </c>
      <c r="R52" s="68" t="s">
        <v>72</v>
      </c>
      <c r="S52" s="68" t="s">
        <v>72</v>
      </c>
      <c r="T52" s="68" t="s">
        <v>72</v>
      </c>
      <c r="U52" s="68" t="s">
        <v>72</v>
      </c>
      <c r="V52" s="68" t="s">
        <v>72</v>
      </c>
      <c r="W52" s="68" t="s">
        <v>72</v>
      </c>
      <c r="X52" s="68" t="s">
        <v>72</v>
      </c>
      <c r="Y52" s="68" t="s">
        <v>72</v>
      </c>
      <c r="Z52" s="68" t="s">
        <v>72</v>
      </c>
      <c r="AA52" s="68" t="s">
        <v>72</v>
      </c>
      <c r="AB52" s="68" t="s">
        <v>72</v>
      </c>
      <c r="AC52" s="68" t="s">
        <v>72</v>
      </c>
      <c r="AD52" s="68" t="s">
        <v>72</v>
      </c>
      <c r="AE52" s="68" t="s">
        <v>72</v>
      </c>
      <c r="AF52" s="68" t="s">
        <v>72</v>
      </c>
      <c r="AG52" s="68" t="s">
        <v>72</v>
      </c>
      <c r="AH52" s="68" t="s">
        <v>72</v>
      </c>
      <c r="AI52" s="68" t="s">
        <v>72</v>
      </c>
      <c r="AJ52" s="68" t="s">
        <v>72</v>
      </c>
      <c r="AK52" s="68" t="s">
        <v>72</v>
      </c>
      <c r="AL52" s="68" t="s">
        <v>72</v>
      </c>
      <c r="AM52" s="68"/>
      <c r="AN52" s="68"/>
      <c r="AO52" s="68" t="s">
        <v>72</v>
      </c>
      <c r="AP52" s="68" t="s">
        <v>72</v>
      </c>
      <c r="AQ52" s="68" t="s">
        <v>72</v>
      </c>
      <c r="AR52" s="68" t="s">
        <v>72</v>
      </c>
      <c r="AS52" s="39"/>
    </row>
    <row r="53" spans="1:45" ht="12.75">
      <c r="A53" s="106" t="s">
        <v>82</v>
      </c>
      <c r="B53" s="106"/>
      <c r="C53" s="106"/>
      <c r="D53" s="106"/>
      <c r="E53" s="106"/>
      <c r="F53" s="106"/>
      <c r="G53" s="68" t="s">
        <v>72</v>
      </c>
      <c r="H53" s="68" t="s">
        <v>72</v>
      </c>
      <c r="I53" s="68" t="s">
        <v>72</v>
      </c>
      <c r="J53" s="68"/>
      <c r="K53" s="68"/>
      <c r="L53" s="68">
        <v>23077</v>
      </c>
      <c r="M53" s="68"/>
      <c r="N53" s="68"/>
      <c r="O53" s="68" t="s">
        <v>72</v>
      </c>
      <c r="P53" s="68" t="s">
        <v>72</v>
      </c>
      <c r="Q53" s="68" t="s">
        <v>72</v>
      </c>
      <c r="R53" s="68" t="s">
        <v>72</v>
      </c>
      <c r="S53" s="68" t="s">
        <v>72</v>
      </c>
      <c r="T53" s="68" t="s">
        <v>72</v>
      </c>
      <c r="U53" s="68" t="s">
        <v>72</v>
      </c>
      <c r="V53" s="68" t="s">
        <v>72</v>
      </c>
      <c r="W53" s="68" t="s">
        <v>72</v>
      </c>
      <c r="X53" s="68" t="s">
        <v>72</v>
      </c>
      <c r="Y53" s="68" t="s">
        <v>72</v>
      </c>
      <c r="Z53" s="68" t="s">
        <v>72</v>
      </c>
      <c r="AA53" s="68" t="s">
        <v>72</v>
      </c>
      <c r="AB53" s="68" t="s">
        <v>72</v>
      </c>
      <c r="AC53" s="68" t="s">
        <v>72</v>
      </c>
      <c r="AD53" s="68" t="s">
        <v>72</v>
      </c>
      <c r="AE53" s="68" t="s">
        <v>72</v>
      </c>
      <c r="AF53" s="68" t="s">
        <v>72</v>
      </c>
      <c r="AG53" s="68" t="s">
        <v>72</v>
      </c>
      <c r="AH53" s="68" t="s">
        <v>72</v>
      </c>
      <c r="AI53" s="68" t="s">
        <v>72</v>
      </c>
      <c r="AJ53" s="68" t="s">
        <v>72</v>
      </c>
      <c r="AK53" s="68" t="s">
        <v>72</v>
      </c>
      <c r="AL53" s="68" t="s">
        <v>72</v>
      </c>
      <c r="AM53" s="68"/>
      <c r="AN53" s="68"/>
      <c r="AO53" s="68" t="s">
        <v>72</v>
      </c>
      <c r="AP53" s="68" t="s">
        <v>72</v>
      </c>
      <c r="AQ53" s="68" t="s">
        <v>72</v>
      </c>
      <c r="AR53" s="68" t="s">
        <v>72</v>
      </c>
      <c r="AS53" s="39"/>
    </row>
    <row r="54" spans="1:45" ht="12.75">
      <c r="A54" s="106" t="s">
        <v>83</v>
      </c>
      <c r="B54" s="106"/>
      <c r="C54" s="106"/>
      <c r="D54" s="106"/>
      <c r="E54" s="106"/>
      <c r="F54" s="106"/>
      <c r="G54" s="68" t="s">
        <v>72</v>
      </c>
      <c r="H54" s="68" t="s">
        <v>72</v>
      </c>
      <c r="I54" s="68" t="s">
        <v>72</v>
      </c>
      <c r="J54" s="68"/>
      <c r="K54" s="68"/>
      <c r="L54" s="68">
        <v>1687853</v>
      </c>
      <c r="M54" s="68"/>
      <c r="N54" s="68"/>
      <c r="O54" s="68" t="s">
        <v>72</v>
      </c>
      <c r="P54" s="68" t="s">
        <v>72</v>
      </c>
      <c r="Q54" s="68" t="s">
        <v>72</v>
      </c>
      <c r="R54" s="68" t="s">
        <v>72</v>
      </c>
      <c r="S54" s="68" t="s">
        <v>72</v>
      </c>
      <c r="T54" s="68" t="s">
        <v>72</v>
      </c>
      <c r="U54" s="68" t="s">
        <v>72</v>
      </c>
      <c r="V54" s="68" t="s">
        <v>72</v>
      </c>
      <c r="W54" s="68" t="s">
        <v>72</v>
      </c>
      <c r="X54" s="68" t="s">
        <v>72</v>
      </c>
      <c r="Y54" s="68" t="s">
        <v>72</v>
      </c>
      <c r="Z54" s="68" t="s">
        <v>72</v>
      </c>
      <c r="AA54" s="68" t="s">
        <v>72</v>
      </c>
      <c r="AB54" s="68" t="s">
        <v>72</v>
      </c>
      <c r="AC54" s="68" t="s">
        <v>72</v>
      </c>
      <c r="AD54" s="68" t="s">
        <v>72</v>
      </c>
      <c r="AE54" s="68" t="s">
        <v>72</v>
      </c>
      <c r="AF54" s="68" t="s">
        <v>72</v>
      </c>
      <c r="AG54" s="68" t="s">
        <v>72</v>
      </c>
      <c r="AH54" s="68" t="s">
        <v>72</v>
      </c>
      <c r="AI54" s="68" t="s">
        <v>72</v>
      </c>
      <c r="AJ54" s="68" t="s">
        <v>72</v>
      </c>
      <c r="AK54" s="68" t="s">
        <v>72</v>
      </c>
      <c r="AL54" s="68" t="s">
        <v>72</v>
      </c>
      <c r="AM54" s="68"/>
      <c r="AN54" s="68"/>
      <c r="AO54" s="68" t="s">
        <v>72</v>
      </c>
      <c r="AP54" s="68" t="s">
        <v>72</v>
      </c>
      <c r="AQ54" s="68" t="s">
        <v>72</v>
      </c>
      <c r="AR54" s="68" t="s">
        <v>72</v>
      </c>
      <c r="AS54" s="39"/>
    </row>
    <row r="55" spans="1:45" ht="12.75">
      <c r="A55" s="106" t="s">
        <v>84</v>
      </c>
      <c r="B55" s="106"/>
      <c r="C55" s="106"/>
      <c r="D55" s="106"/>
      <c r="E55" s="106"/>
      <c r="F55" s="106"/>
      <c r="G55" s="68" t="s">
        <v>72</v>
      </c>
      <c r="H55" s="68" t="s">
        <v>72</v>
      </c>
      <c r="I55" s="68" t="s">
        <v>72</v>
      </c>
      <c r="J55" s="68"/>
      <c r="K55" s="68"/>
      <c r="L55" s="68"/>
      <c r="M55" s="68"/>
      <c r="N55" s="68"/>
      <c r="O55" s="68" t="s">
        <v>72</v>
      </c>
      <c r="P55" s="68" t="s">
        <v>72</v>
      </c>
      <c r="Q55" s="68" t="s">
        <v>72</v>
      </c>
      <c r="R55" s="68" t="s">
        <v>72</v>
      </c>
      <c r="S55" s="68" t="s">
        <v>72</v>
      </c>
      <c r="T55" s="68" t="s">
        <v>72</v>
      </c>
      <c r="U55" s="68" t="s">
        <v>72</v>
      </c>
      <c r="V55" s="68" t="s">
        <v>72</v>
      </c>
      <c r="W55" s="68" t="s">
        <v>72</v>
      </c>
      <c r="X55" s="68" t="s">
        <v>72</v>
      </c>
      <c r="Y55" s="68" t="s">
        <v>72</v>
      </c>
      <c r="Z55" s="68" t="s">
        <v>72</v>
      </c>
      <c r="AA55" s="68" t="s">
        <v>72</v>
      </c>
      <c r="AB55" s="68" t="s">
        <v>72</v>
      </c>
      <c r="AC55" s="68" t="s">
        <v>72</v>
      </c>
      <c r="AD55" s="68" t="s">
        <v>72</v>
      </c>
      <c r="AE55" s="68" t="s">
        <v>72</v>
      </c>
      <c r="AF55" s="68" t="s">
        <v>72</v>
      </c>
      <c r="AG55" s="68" t="s">
        <v>72</v>
      </c>
      <c r="AH55" s="68" t="s">
        <v>72</v>
      </c>
      <c r="AI55" s="68" t="s">
        <v>72</v>
      </c>
      <c r="AJ55" s="68" t="s">
        <v>72</v>
      </c>
      <c r="AK55" s="68" t="s">
        <v>72</v>
      </c>
      <c r="AL55" s="68" t="s">
        <v>72</v>
      </c>
      <c r="AM55" s="68"/>
      <c r="AN55" s="68"/>
      <c r="AO55" s="68" t="s">
        <v>72</v>
      </c>
      <c r="AP55" s="68" t="s">
        <v>72</v>
      </c>
      <c r="AQ55" s="68" t="s">
        <v>72</v>
      </c>
      <c r="AR55" s="68" t="s">
        <v>72</v>
      </c>
      <c r="AS55" s="39"/>
    </row>
    <row r="56" spans="1:45" ht="12.75">
      <c r="A56" s="106" t="s">
        <v>85</v>
      </c>
      <c r="B56" s="106"/>
      <c r="C56" s="106"/>
      <c r="D56" s="106"/>
      <c r="E56" s="106"/>
      <c r="F56" s="106"/>
      <c r="G56" s="68" t="s">
        <v>72</v>
      </c>
      <c r="H56" s="68" t="s">
        <v>72</v>
      </c>
      <c r="I56" s="68" t="s">
        <v>72</v>
      </c>
      <c r="J56" s="68"/>
      <c r="K56" s="68"/>
      <c r="L56" s="68">
        <v>795655</v>
      </c>
      <c r="M56" s="68"/>
      <c r="N56" s="68"/>
      <c r="O56" s="68" t="s">
        <v>72</v>
      </c>
      <c r="P56" s="68" t="s">
        <v>72</v>
      </c>
      <c r="Q56" s="68" t="s">
        <v>72</v>
      </c>
      <c r="R56" s="68" t="s">
        <v>72</v>
      </c>
      <c r="S56" s="68" t="s">
        <v>72</v>
      </c>
      <c r="T56" s="68" t="s">
        <v>72</v>
      </c>
      <c r="U56" s="68" t="s">
        <v>72</v>
      </c>
      <c r="V56" s="68" t="s">
        <v>72</v>
      </c>
      <c r="W56" s="68" t="s">
        <v>72</v>
      </c>
      <c r="X56" s="68" t="s">
        <v>72</v>
      </c>
      <c r="Y56" s="68" t="s">
        <v>72</v>
      </c>
      <c r="Z56" s="68" t="s">
        <v>72</v>
      </c>
      <c r="AA56" s="68" t="s">
        <v>72</v>
      </c>
      <c r="AB56" s="68" t="s">
        <v>72</v>
      </c>
      <c r="AC56" s="68" t="s">
        <v>72</v>
      </c>
      <c r="AD56" s="68" t="s">
        <v>72</v>
      </c>
      <c r="AE56" s="68" t="s">
        <v>72</v>
      </c>
      <c r="AF56" s="68" t="s">
        <v>72</v>
      </c>
      <c r="AG56" s="68" t="s">
        <v>72</v>
      </c>
      <c r="AH56" s="68" t="s">
        <v>72</v>
      </c>
      <c r="AI56" s="68" t="s">
        <v>72</v>
      </c>
      <c r="AJ56" s="68" t="s">
        <v>72</v>
      </c>
      <c r="AK56" s="68" t="s">
        <v>72</v>
      </c>
      <c r="AL56" s="68" t="s">
        <v>72</v>
      </c>
      <c r="AM56" s="68"/>
      <c r="AN56" s="68"/>
      <c r="AO56" s="68" t="s">
        <v>72</v>
      </c>
      <c r="AP56" s="68" t="s">
        <v>72</v>
      </c>
      <c r="AQ56" s="68" t="s">
        <v>72</v>
      </c>
      <c r="AR56" s="68" t="s">
        <v>72</v>
      </c>
      <c r="AS56" s="39"/>
    </row>
    <row r="57" spans="1:45" ht="12.75">
      <c r="A57" s="106" t="s">
        <v>86</v>
      </c>
      <c r="B57" s="106"/>
      <c r="C57" s="106"/>
      <c r="D57" s="106"/>
      <c r="E57" s="106"/>
      <c r="F57" s="106"/>
      <c r="G57" s="68" t="s">
        <v>72</v>
      </c>
      <c r="H57" s="68" t="s">
        <v>72</v>
      </c>
      <c r="I57" s="68" t="s">
        <v>72</v>
      </c>
      <c r="J57" s="68"/>
      <c r="K57" s="68"/>
      <c r="L57" s="68">
        <v>854343</v>
      </c>
      <c r="M57" s="68"/>
      <c r="N57" s="68"/>
      <c r="O57" s="68" t="s">
        <v>72</v>
      </c>
      <c r="P57" s="68" t="s">
        <v>72</v>
      </c>
      <c r="Q57" s="68" t="s">
        <v>72</v>
      </c>
      <c r="R57" s="68" t="s">
        <v>72</v>
      </c>
      <c r="S57" s="68" t="s">
        <v>72</v>
      </c>
      <c r="T57" s="68" t="s">
        <v>72</v>
      </c>
      <c r="U57" s="68" t="s">
        <v>72</v>
      </c>
      <c r="V57" s="68" t="s">
        <v>72</v>
      </c>
      <c r="W57" s="68" t="s">
        <v>72</v>
      </c>
      <c r="X57" s="68" t="s">
        <v>72</v>
      </c>
      <c r="Y57" s="68" t="s">
        <v>72</v>
      </c>
      <c r="Z57" s="68" t="s">
        <v>72</v>
      </c>
      <c r="AA57" s="68" t="s">
        <v>72</v>
      </c>
      <c r="AB57" s="68" t="s">
        <v>72</v>
      </c>
      <c r="AC57" s="68" t="s">
        <v>72</v>
      </c>
      <c r="AD57" s="68" t="s">
        <v>72</v>
      </c>
      <c r="AE57" s="68" t="s">
        <v>72</v>
      </c>
      <c r="AF57" s="68" t="s">
        <v>72</v>
      </c>
      <c r="AG57" s="68" t="s">
        <v>72</v>
      </c>
      <c r="AH57" s="68" t="s">
        <v>72</v>
      </c>
      <c r="AI57" s="68" t="s">
        <v>72</v>
      </c>
      <c r="AJ57" s="68" t="s">
        <v>72</v>
      </c>
      <c r="AK57" s="68" t="s">
        <v>72</v>
      </c>
      <c r="AL57" s="68" t="s">
        <v>72</v>
      </c>
      <c r="AM57" s="68"/>
      <c r="AN57" s="68"/>
      <c r="AO57" s="68" t="s">
        <v>72</v>
      </c>
      <c r="AP57" s="68" t="s">
        <v>72</v>
      </c>
      <c r="AQ57" s="68" t="s">
        <v>72</v>
      </c>
      <c r="AR57" s="68" t="s">
        <v>72</v>
      </c>
      <c r="AS57" s="39"/>
    </row>
    <row r="58" spans="1:45" ht="12.75">
      <c r="A58" s="106" t="s">
        <v>87</v>
      </c>
      <c r="B58" s="106"/>
      <c r="C58" s="106"/>
      <c r="D58" s="106"/>
      <c r="E58" s="106"/>
      <c r="F58" s="106"/>
      <c r="G58" s="68" t="s">
        <v>72</v>
      </c>
      <c r="H58" s="68" t="s">
        <v>72</v>
      </c>
      <c r="I58" s="68" t="s">
        <v>72</v>
      </c>
      <c r="J58" s="68"/>
      <c r="K58" s="68"/>
      <c r="L58" s="68">
        <v>17099</v>
      </c>
      <c r="M58" s="68"/>
      <c r="N58" s="68"/>
      <c r="O58" s="68" t="s">
        <v>72</v>
      </c>
      <c r="P58" s="68" t="s">
        <v>72</v>
      </c>
      <c r="Q58" s="68" t="s">
        <v>72</v>
      </c>
      <c r="R58" s="68" t="s">
        <v>72</v>
      </c>
      <c r="S58" s="68" t="s">
        <v>72</v>
      </c>
      <c r="T58" s="68" t="s">
        <v>72</v>
      </c>
      <c r="U58" s="68" t="s">
        <v>72</v>
      </c>
      <c r="V58" s="68" t="s">
        <v>72</v>
      </c>
      <c r="W58" s="68" t="s">
        <v>72</v>
      </c>
      <c r="X58" s="68" t="s">
        <v>72</v>
      </c>
      <c r="Y58" s="68" t="s">
        <v>72</v>
      </c>
      <c r="Z58" s="68" t="s">
        <v>72</v>
      </c>
      <c r="AA58" s="68" t="s">
        <v>72</v>
      </c>
      <c r="AB58" s="68" t="s">
        <v>72</v>
      </c>
      <c r="AC58" s="68" t="s">
        <v>72</v>
      </c>
      <c r="AD58" s="68" t="s">
        <v>72</v>
      </c>
      <c r="AE58" s="68" t="s">
        <v>72</v>
      </c>
      <c r="AF58" s="68" t="s">
        <v>72</v>
      </c>
      <c r="AG58" s="68" t="s">
        <v>72</v>
      </c>
      <c r="AH58" s="68" t="s">
        <v>72</v>
      </c>
      <c r="AI58" s="68" t="s">
        <v>72</v>
      </c>
      <c r="AJ58" s="68" t="s">
        <v>72</v>
      </c>
      <c r="AK58" s="68" t="s">
        <v>72</v>
      </c>
      <c r="AL58" s="68" t="s">
        <v>72</v>
      </c>
      <c r="AM58" s="68"/>
      <c r="AN58" s="68"/>
      <c r="AO58" s="68" t="s">
        <v>72</v>
      </c>
      <c r="AP58" s="68" t="s">
        <v>72</v>
      </c>
      <c r="AQ58" s="68" t="s">
        <v>72</v>
      </c>
      <c r="AR58" s="68" t="s">
        <v>72</v>
      </c>
      <c r="AS58" s="39"/>
    </row>
    <row r="59" spans="1:45" ht="12.75">
      <c r="A59" s="106" t="s">
        <v>88</v>
      </c>
      <c r="B59" s="106"/>
      <c r="C59" s="106"/>
      <c r="D59" s="106"/>
      <c r="E59" s="106"/>
      <c r="F59" s="106"/>
      <c r="G59" s="68" t="s">
        <v>72</v>
      </c>
      <c r="H59" s="68" t="s">
        <v>72</v>
      </c>
      <c r="I59" s="68" t="s">
        <v>72</v>
      </c>
      <c r="J59" s="68"/>
      <c r="K59" s="68"/>
      <c r="L59" s="68">
        <v>14070</v>
      </c>
      <c r="M59" s="68"/>
      <c r="N59" s="68"/>
      <c r="O59" s="68" t="s">
        <v>72</v>
      </c>
      <c r="P59" s="68" t="s">
        <v>72</v>
      </c>
      <c r="Q59" s="68" t="s">
        <v>72</v>
      </c>
      <c r="R59" s="68" t="s">
        <v>72</v>
      </c>
      <c r="S59" s="68" t="s">
        <v>72</v>
      </c>
      <c r="T59" s="68" t="s">
        <v>72</v>
      </c>
      <c r="U59" s="68" t="s">
        <v>72</v>
      </c>
      <c r="V59" s="68" t="s">
        <v>72</v>
      </c>
      <c r="W59" s="68" t="s">
        <v>72</v>
      </c>
      <c r="X59" s="68" t="s">
        <v>72</v>
      </c>
      <c r="Y59" s="68" t="s">
        <v>72</v>
      </c>
      <c r="Z59" s="68" t="s">
        <v>72</v>
      </c>
      <c r="AA59" s="68" t="s">
        <v>72</v>
      </c>
      <c r="AB59" s="68" t="s">
        <v>72</v>
      </c>
      <c r="AC59" s="68" t="s">
        <v>72</v>
      </c>
      <c r="AD59" s="68" t="s">
        <v>72</v>
      </c>
      <c r="AE59" s="68" t="s">
        <v>72</v>
      </c>
      <c r="AF59" s="68" t="s">
        <v>72</v>
      </c>
      <c r="AG59" s="68" t="s">
        <v>72</v>
      </c>
      <c r="AH59" s="68" t="s">
        <v>72</v>
      </c>
      <c r="AI59" s="68" t="s">
        <v>72</v>
      </c>
      <c r="AJ59" s="68" t="s">
        <v>72</v>
      </c>
      <c r="AK59" s="68" t="s">
        <v>72</v>
      </c>
      <c r="AL59" s="68" t="s">
        <v>72</v>
      </c>
      <c r="AM59" s="68"/>
      <c r="AN59" s="68"/>
      <c r="AO59" s="68" t="s">
        <v>72</v>
      </c>
      <c r="AP59" s="68" t="s">
        <v>72</v>
      </c>
      <c r="AQ59" s="68" t="s">
        <v>72</v>
      </c>
      <c r="AR59" s="68" t="s">
        <v>72</v>
      </c>
      <c r="AS59" s="39"/>
    </row>
    <row r="60" spans="1:45" ht="12.75">
      <c r="A60" s="106" t="s">
        <v>89</v>
      </c>
      <c r="B60" s="106"/>
      <c r="C60" s="106"/>
      <c r="D60" s="106"/>
      <c r="E60" s="106"/>
      <c r="F60" s="106"/>
      <c r="G60" s="68" t="s">
        <v>72</v>
      </c>
      <c r="H60" s="68" t="s">
        <v>72</v>
      </c>
      <c r="I60" s="68" t="s">
        <v>72</v>
      </c>
      <c r="J60" s="68"/>
      <c r="K60" s="68"/>
      <c r="L60" s="68">
        <v>6840</v>
      </c>
      <c r="M60" s="68"/>
      <c r="N60" s="68"/>
      <c r="O60" s="68" t="s">
        <v>72</v>
      </c>
      <c r="P60" s="68" t="s">
        <v>72</v>
      </c>
      <c r="Q60" s="68" t="s">
        <v>72</v>
      </c>
      <c r="R60" s="68" t="s">
        <v>72</v>
      </c>
      <c r="S60" s="68" t="s">
        <v>72</v>
      </c>
      <c r="T60" s="68" t="s">
        <v>72</v>
      </c>
      <c r="U60" s="68" t="s">
        <v>72</v>
      </c>
      <c r="V60" s="68" t="s">
        <v>72</v>
      </c>
      <c r="W60" s="68" t="s">
        <v>72</v>
      </c>
      <c r="X60" s="68" t="s">
        <v>72</v>
      </c>
      <c r="Y60" s="68" t="s">
        <v>72</v>
      </c>
      <c r="Z60" s="68" t="s">
        <v>72</v>
      </c>
      <c r="AA60" s="68" t="s">
        <v>72</v>
      </c>
      <c r="AB60" s="68" t="s">
        <v>72</v>
      </c>
      <c r="AC60" s="68" t="s">
        <v>72</v>
      </c>
      <c r="AD60" s="68" t="s">
        <v>72</v>
      </c>
      <c r="AE60" s="68" t="s">
        <v>72</v>
      </c>
      <c r="AF60" s="68" t="s">
        <v>72</v>
      </c>
      <c r="AG60" s="68" t="s">
        <v>72</v>
      </c>
      <c r="AH60" s="68" t="s">
        <v>72</v>
      </c>
      <c r="AI60" s="68" t="s">
        <v>72</v>
      </c>
      <c r="AJ60" s="68" t="s">
        <v>72</v>
      </c>
      <c r="AK60" s="68" t="s">
        <v>72</v>
      </c>
      <c r="AL60" s="68" t="s">
        <v>72</v>
      </c>
      <c r="AM60" s="68"/>
      <c r="AN60" s="68"/>
      <c r="AO60" s="68" t="s">
        <v>72</v>
      </c>
      <c r="AP60" s="68" t="s">
        <v>72</v>
      </c>
      <c r="AQ60" s="68" t="s">
        <v>72</v>
      </c>
      <c r="AR60" s="68" t="s">
        <v>72</v>
      </c>
      <c r="AS60" s="39"/>
    </row>
    <row r="61" spans="1:45" ht="12.75">
      <c r="A61" s="106" t="s">
        <v>90</v>
      </c>
      <c r="B61" s="106"/>
      <c r="C61" s="106"/>
      <c r="D61" s="106"/>
      <c r="E61" s="106"/>
      <c r="F61" s="106"/>
      <c r="G61" s="68" t="s">
        <v>72</v>
      </c>
      <c r="H61" s="68" t="s">
        <v>72</v>
      </c>
      <c r="I61" s="68" t="s">
        <v>72</v>
      </c>
      <c r="J61" s="68"/>
      <c r="K61" s="68"/>
      <c r="L61" s="68">
        <v>303814</v>
      </c>
      <c r="M61" s="68"/>
      <c r="N61" s="68"/>
      <c r="O61" s="68" t="s">
        <v>72</v>
      </c>
      <c r="P61" s="68" t="s">
        <v>72</v>
      </c>
      <c r="Q61" s="68" t="s">
        <v>72</v>
      </c>
      <c r="R61" s="68" t="s">
        <v>72</v>
      </c>
      <c r="S61" s="68" t="s">
        <v>72</v>
      </c>
      <c r="T61" s="68" t="s">
        <v>72</v>
      </c>
      <c r="U61" s="68" t="s">
        <v>72</v>
      </c>
      <c r="V61" s="68" t="s">
        <v>72</v>
      </c>
      <c r="W61" s="68" t="s">
        <v>72</v>
      </c>
      <c r="X61" s="68" t="s">
        <v>72</v>
      </c>
      <c r="Y61" s="68" t="s">
        <v>72</v>
      </c>
      <c r="Z61" s="68" t="s">
        <v>72</v>
      </c>
      <c r="AA61" s="68" t="s">
        <v>72</v>
      </c>
      <c r="AB61" s="68" t="s">
        <v>72</v>
      </c>
      <c r="AC61" s="68" t="s">
        <v>72</v>
      </c>
      <c r="AD61" s="68" t="s">
        <v>72</v>
      </c>
      <c r="AE61" s="68" t="s">
        <v>72</v>
      </c>
      <c r="AF61" s="68" t="s">
        <v>72</v>
      </c>
      <c r="AG61" s="68" t="s">
        <v>72</v>
      </c>
      <c r="AH61" s="68" t="s">
        <v>72</v>
      </c>
      <c r="AI61" s="68" t="s">
        <v>72</v>
      </c>
      <c r="AJ61" s="68" t="s">
        <v>72</v>
      </c>
      <c r="AK61" s="68" t="s">
        <v>72</v>
      </c>
      <c r="AL61" s="68" t="s">
        <v>72</v>
      </c>
      <c r="AM61" s="68"/>
      <c r="AN61" s="68"/>
      <c r="AO61" s="68" t="s">
        <v>72</v>
      </c>
      <c r="AP61" s="68" t="s">
        <v>72</v>
      </c>
      <c r="AQ61" s="68" t="s">
        <v>72</v>
      </c>
      <c r="AR61" s="68" t="s">
        <v>72</v>
      </c>
      <c r="AS61" s="39"/>
    </row>
    <row r="62" spans="1:45" ht="12.75">
      <c r="A62" s="107" t="s">
        <v>91</v>
      </c>
      <c r="B62" s="107"/>
      <c r="C62" s="107"/>
      <c r="D62" s="107"/>
      <c r="E62" s="107"/>
      <c r="F62" s="107"/>
      <c r="G62" s="69" t="s">
        <v>72</v>
      </c>
      <c r="H62" s="69" t="s">
        <v>72</v>
      </c>
      <c r="I62" s="69" t="s">
        <v>72</v>
      </c>
      <c r="J62" s="69"/>
      <c r="K62" s="69"/>
      <c r="L62" s="69">
        <v>1991757</v>
      </c>
      <c r="M62" s="69"/>
      <c r="N62" s="69"/>
      <c r="O62" s="69" t="s">
        <v>72</v>
      </c>
      <c r="P62" s="69" t="s">
        <v>72</v>
      </c>
      <c r="Q62" s="69" t="s">
        <v>72</v>
      </c>
      <c r="R62" s="69" t="s">
        <v>72</v>
      </c>
      <c r="S62" s="69" t="s">
        <v>72</v>
      </c>
      <c r="T62" s="69" t="s">
        <v>72</v>
      </c>
      <c r="U62" s="69" t="s">
        <v>72</v>
      </c>
      <c r="V62" s="69" t="s">
        <v>72</v>
      </c>
      <c r="W62" s="69" t="s">
        <v>72</v>
      </c>
      <c r="X62" s="69" t="s">
        <v>72</v>
      </c>
      <c r="Y62" s="69" t="s">
        <v>72</v>
      </c>
      <c r="Z62" s="69" t="s">
        <v>72</v>
      </c>
      <c r="AA62" s="69" t="s">
        <v>72</v>
      </c>
      <c r="AB62" s="69" t="s">
        <v>72</v>
      </c>
      <c r="AC62" s="69" t="s">
        <v>72</v>
      </c>
      <c r="AD62" s="69" t="s">
        <v>72</v>
      </c>
      <c r="AE62" s="69" t="s">
        <v>72</v>
      </c>
      <c r="AF62" s="69" t="s">
        <v>72</v>
      </c>
      <c r="AG62" s="69" t="s">
        <v>72</v>
      </c>
      <c r="AH62" s="69" t="s">
        <v>72</v>
      </c>
      <c r="AI62" s="69" t="s">
        <v>72</v>
      </c>
      <c r="AJ62" s="69" t="s">
        <v>72</v>
      </c>
      <c r="AK62" s="69" t="s">
        <v>72</v>
      </c>
      <c r="AL62" s="69" t="s">
        <v>72</v>
      </c>
      <c r="AM62" s="69"/>
      <c r="AN62" s="69"/>
      <c r="AO62" s="69" t="s">
        <v>72</v>
      </c>
      <c r="AP62" s="69" t="s">
        <v>72</v>
      </c>
      <c r="AQ62" s="69" t="s">
        <v>72</v>
      </c>
      <c r="AR62" s="69" t="s">
        <v>72</v>
      </c>
      <c r="AS62" s="39"/>
    </row>
    <row r="63" spans="15:47" ht="12.75"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 s="43"/>
      <c r="AT63" s="43"/>
      <c r="AU63" s="43"/>
    </row>
    <row r="64" spans="1:45" ht="12.75">
      <c r="A64" s="21" t="s">
        <v>97</v>
      </c>
      <c r="D64" s="1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 s="39"/>
    </row>
    <row r="65" spans="1:45" ht="12.75">
      <c r="A65" s="22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 s="39"/>
    </row>
    <row r="66" spans="1:45" ht="12.75">
      <c r="A66" s="21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 s="39"/>
    </row>
    <row r="67" spans="15:45" ht="12.75"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 s="39"/>
    </row>
    <row r="68" spans="15:45" ht="12.75"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 s="39"/>
    </row>
    <row r="69" spans="15:45" ht="12.75"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 s="39"/>
    </row>
    <row r="70" spans="15:45" ht="12.75"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 s="39"/>
    </row>
    <row r="71" spans="15:45" ht="12.75"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 s="39"/>
    </row>
    <row r="72" spans="15:45" ht="12.75"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 s="39"/>
    </row>
    <row r="73" spans="15:45" ht="12.75"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 s="39"/>
    </row>
    <row r="74" spans="15:45" ht="12.75"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 s="39"/>
    </row>
    <row r="75" spans="15:45" ht="12.75"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 s="39"/>
    </row>
    <row r="76" spans="15:45" ht="12.75"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 s="39"/>
    </row>
    <row r="77" spans="15:45" ht="12.75"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 s="39"/>
    </row>
    <row r="78" spans="15:45" ht="12.75"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 s="39"/>
    </row>
    <row r="79" spans="15:45" ht="12.75"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 s="39"/>
    </row>
    <row r="80" spans="15:45" ht="12.75"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 s="39"/>
    </row>
    <row r="81" spans="15:45" ht="12.75"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 s="39"/>
    </row>
    <row r="82" spans="15:45" ht="12.75"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 s="39"/>
    </row>
    <row r="83" spans="15:45" ht="12.75"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 s="39"/>
    </row>
    <row r="84" spans="15:45" ht="12.75"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 s="39"/>
    </row>
    <row r="85" spans="15:45" ht="12.75"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 s="39"/>
    </row>
    <row r="86" spans="15:45" ht="12.75"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 s="39"/>
    </row>
    <row r="87" spans="15:45" ht="12.75"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 s="39"/>
    </row>
    <row r="88" spans="15:45" ht="12.75"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 s="39"/>
    </row>
    <row r="89" spans="15:45" ht="12.75"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 s="39"/>
    </row>
    <row r="90" spans="15:45" ht="12.75"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 s="39"/>
    </row>
    <row r="91" spans="15:45" ht="12.75"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 s="39"/>
    </row>
    <row r="92" spans="15:45" ht="12.75"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 s="39"/>
    </row>
    <row r="93" spans="15:45" ht="12.75"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 s="39"/>
    </row>
    <row r="94" spans="15:45" ht="12.75"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 s="39"/>
    </row>
    <row r="95" spans="15:45" ht="12.75"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 s="39"/>
    </row>
    <row r="96" spans="15:45" ht="12.75"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 s="39"/>
    </row>
    <row r="97" spans="15:45" ht="12.75"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 s="39"/>
    </row>
    <row r="98" spans="15:45" ht="12.75"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 s="39"/>
    </row>
    <row r="99" spans="15:45" ht="12.75"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 s="39"/>
    </row>
    <row r="100" spans="15:45" ht="12.75"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 s="39"/>
    </row>
    <row r="101" spans="15:45" ht="12.75"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 s="39"/>
    </row>
    <row r="102" spans="15:45" ht="12.75"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 s="39"/>
    </row>
    <row r="103" spans="15:45" ht="12.75"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 s="39"/>
    </row>
    <row r="104" spans="15:45" ht="12.75"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 s="39"/>
    </row>
    <row r="105" spans="15:45" ht="12.75"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 s="39"/>
    </row>
    <row r="106" spans="15:45" ht="12.75"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 s="39"/>
    </row>
    <row r="107" spans="15:45" ht="12.75"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 s="39"/>
    </row>
    <row r="108" spans="15:45" ht="12.75"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 s="39"/>
    </row>
    <row r="109" spans="15:45" ht="12.75"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 s="39"/>
    </row>
    <row r="110" spans="15:45" ht="12.75"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 s="39"/>
    </row>
    <row r="111" spans="15:45" ht="12.75"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 s="39"/>
    </row>
    <row r="112" spans="15:45" ht="12.75"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 s="39"/>
    </row>
    <row r="113" spans="15:45" ht="12.75"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 s="39"/>
    </row>
    <row r="114" spans="15:45" ht="12.75"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 s="39"/>
    </row>
    <row r="115" spans="15:45" ht="12.75"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 s="39"/>
    </row>
    <row r="116" spans="15:45" ht="12.75"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 s="39"/>
    </row>
    <row r="117" spans="15:45" ht="12.75"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 s="39"/>
    </row>
    <row r="118" spans="15:45" ht="12.75"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 s="39"/>
    </row>
    <row r="119" spans="15:45" ht="12.75"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 s="39"/>
    </row>
    <row r="120" spans="15:45" ht="12.75"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 s="39"/>
    </row>
    <row r="121" spans="15:45" ht="12.75"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 s="39"/>
    </row>
    <row r="122" spans="15:45" ht="12.75"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 s="39"/>
    </row>
    <row r="123" spans="15:45" ht="12.75"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 s="39"/>
    </row>
    <row r="124" spans="15:45" ht="12.75"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 s="39"/>
    </row>
    <row r="125" spans="15:45" ht="12.75"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 s="39"/>
    </row>
    <row r="126" spans="15:45" ht="12.75"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 s="39"/>
    </row>
    <row r="127" spans="15:45" ht="12.75"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 s="39"/>
    </row>
    <row r="128" spans="15:45" ht="12.75"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 s="39"/>
    </row>
    <row r="129" spans="15:45" ht="12.75"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 s="39"/>
    </row>
    <row r="130" spans="15:45" ht="12.75"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 s="39"/>
    </row>
    <row r="131" spans="15:45" ht="12.75"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 s="39"/>
    </row>
    <row r="132" spans="15:45" ht="12.75"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 s="39"/>
    </row>
    <row r="133" spans="15:45" ht="12.75"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 s="39"/>
    </row>
    <row r="134" spans="15:45" ht="12.75"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 s="39"/>
    </row>
    <row r="135" spans="15:45" ht="12.75"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 s="39"/>
    </row>
    <row r="136" spans="15:45" ht="12.75"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 s="39"/>
    </row>
    <row r="137" spans="15:45" ht="12.75"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 s="39"/>
    </row>
    <row r="138" spans="15:45" ht="12.75"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 s="39"/>
    </row>
    <row r="139" spans="15:45" ht="12.75"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 s="39"/>
    </row>
    <row r="140" spans="15:45" ht="12.75"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 s="39"/>
    </row>
    <row r="141" spans="15:45" ht="12.75"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 s="39"/>
    </row>
    <row r="142" spans="15:45" ht="12.75"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 s="39"/>
    </row>
    <row r="143" spans="15:45" ht="12.75"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 s="39"/>
    </row>
    <row r="144" spans="15:45" ht="12.75"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 s="39"/>
    </row>
    <row r="145" spans="15:45" ht="12.75"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 s="39"/>
    </row>
    <row r="146" spans="15:45" ht="12.75"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 s="39"/>
    </row>
    <row r="147" spans="15:45" ht="12.75"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 s="39"/>
    </row>
    <row r="148" spans="15:45" ht="12.75"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 s="39"/>
    </row>
    <row r="149" spans="15:45" ht="12.75"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 s="39"/>
    </row>
    <row r="150" spans="15:45" ht="12.75"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 s="39"/>
    </row>
    <row r="151" spans="15:45" ht="12.75"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 s="39"/>
    </row>
    <row r="152" spans="15:45" ht="12.75"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 s="39"/>
    </row>
    <row r="153" spans="15:45" ht="12.75"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 s="39"/>
    </row>
    <row r="154" spans="15:45" ht="12.75"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 s="39"/>
    </row>
    <row r="155" spans="15:45" ht="12.75"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 s="39"/>
    </row>
    <row r="156" spans="15:45" ht="12.75"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 s="39"/>
    </row>
    <row r="157" spans="15:45" ht="12.75"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 s="39"/>
    </row>
    <row r="158" spans="15:45" ht="12.75"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 s="39"/>
    </row>
    <row r="159" spans="15:45" ht="12.75"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 s="39"/>
    </row>
    <row r="160" spans="15:45" ht="12.75"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 s="39"/>
    </row>
    <row r="161" spans="15:45" ht="12.75"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 s="39"/>
    </row>
    <row r="162" spans="15:45" ht="12.75"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 s="39"/>
    </row>
    <row r="163" spans="15:45" ht="12.75"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 s="39"/>
    </row>
    <row r="164" spans="15:45" ht="12.75"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 s="39"/>
    </row>
    <row r="165" spans="15:45" ht="12.75"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 s="39"/>
    </row>
    <row r="166" spans="15:45" ht="12.75"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 s="39"/>
    </row>
    <row r="167" spans="15:45" ht="12.75"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 s="39"/>
    </row>
    <row r="168" spans="15:45" ht="12.75"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 s="39"/>
    </row>
    <row r="169" spans="15:45" ht="12.75"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 s="39"/>
    </row>
    <row r="170" spans="15:45" ht="12.75"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 s="39"/>
    </row>
    <row r="171" spans="15:45" ht="12.75"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 s="39"/>
    </row>
    <row r="172" spans="15:45" ht="12.75"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 s="39"/>
    </row>
    <row r="173" spans="15:45" ht="12.75"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 s="39"/>
    </row>
    <row r="174" spans="15:45" ht="12.75"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 s="39"/>
    </row>
    <row r="175" spans="15:45" ht="12.75"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 s="39"/>
    </row>
    <row r="176" spans="15:45" ht="12.75"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 s="39"/>
    </row>
    <row r="177" spans="15:45" ht="12.75"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 s="39"/>
    </row>
    <row r="178" spans="15:45" ht="12.75"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 s="39"/>
    </row>
    <row r="179" spans="15:45" ht="12.75"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 s="39"/>
    </row>
    <row r="180" spans="15:45" ht="12.75"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 s="39"/>
    </row>
    <row r="181" spans="15:45" ht="12.75"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 s="39"/>
    </row>
    <row r="182" spans="15:45" ht="12.75"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 s="39"/>
    </row>
    <row r="183" spans="15:45" ht="12.75"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 s="39"/>
    </row>
    <row r="184" spans="15:45" ht="12.75"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 s="39"/>
    </row>
    <row r="185" spans="15:45" ht="12.75"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 s="39"/>
    </row>
    <row r="186" spans="15:45" ht="12.75"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 s="39"/>
    </row>
    <row r="187" spans="15:45" ht="12.75"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 s="39"/>
    </row>
    <row r="188" spans="15:45" ht="12.75"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 s="39"/>
    </row>
    <row r="189" spans="15:45" ht="12.75"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 s="39"/>
    </row>
    <row r="190" spans="15:45" ht="12.75"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 s="39"/>
    </row>
    <row r="191" spans="15:45" ht="12.75"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 s="39"/>
    </row>
    <row r="192" spans="15:45" ht="12.75"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 s="39"/>
    </row>
    <row r="193" spans="15:45" ht="12.75"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 s="39"/>
    </row>
    <row r="194" spans="15:45" ht="12.75"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 s="39"/>
    </row>
    <row r="195" spans="15:45" ht="12.75"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 s="39"/>
    </row>
    <row r="196" spans="15:45" ht="12.75"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 s="39"/>
    </row>
    <row r="197" spans="15:45" ht="12.75"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 s="39"/>
    </row>
    <row r="198" spans="15:45" ht="12.75"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 s="39"/>
    </row>
    <row r="199" spans="15:45" ht="12.75"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 s="39"/>
    </row>
    <row r="200" spans="15:45" ht="12.75"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 s="39"/>
    </row>
    <row r="201" spans="15:45" ht="12.75"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 s="39"/>
    </row>
    <row r="202" spans="15:45" ht="12.75"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 s="39"/>
    </row>
    <row r="203" spans="15:45" ht="12.75"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 s="39"/>
    </row>
    <row r="204" spans="15:45" ht="12.75"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 s="39"/>
    </row>
    <row r="205" spans="15:45" ht="12.75"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 s="39"/>
    </row>
    <row r="206" spans="15:45" ht="12.75"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 s="39"/>
    </row>
    <row r="207" spans="15:45" ht="12.75"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 s="39"/>
    </row>
    <row r="208" spans="15:45" ht="12.75"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 s="39"/>
    </row>
    <row r="209" spans="15:45" ht="12.75"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 s="39"/>
    </row>
    <row r="210" spans="15:45" ht="12.75"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 s="39"/>
    </row>
    <row r="211" spans="15:45" ht="12.75"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 s="39"/>
    </row>
    <row r="212" spans="15:45" ht="12.75"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 s="39"/>
    </row>
    <row r="213" spans="15:45" ht="12.75"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 s="39"/>
    </row>
    <row r="214" spans="15:45" ht="12.75"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 s="39"/>
    </row>
    <row r="215" spans="15:45" ht="12.75"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 s="39"/>
    </row>
    <row r="216" spans="15:45" ht="12.75"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 s="39"/>
    </row>
    <row r="217" spans="15:45" ht="12.75"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 s="39"/>
    </row>
    <row r="218" spans="15:45" ht="12.75"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 s="39"/>
    </row>
    <row r="219" spans="15:45" ht="12.75"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 s="39"/>
    </row>
    <row r="220" spans="15:45" ht="12.75"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 s="39"/>
    </row>
    <row r="221" spans="15:45" ht="12.75"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 s="39"/>
    </row>
    <row r="222" spans="15:45" ht="12.75"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 s="39"/>
    </row>
    <row r="223" spans="15:45" ht="12.75"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 s="39"/>
    </row>
    <row r="224" spans="15:45" ht="12.75"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 s="39"/>
    </row>
    <row r="225" spans="15:45" ht="12.75"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 s="39"/>
    </row>
    <row r="226" spans="15:45" ht="12.75"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 s="39"/>
    </row>
    <row r="227" spans="15:45" ht="12.75"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 s="39"/>
    </row>
    <row r="228" spans="15:45" ht="12.75"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 s="39"/>
    </row>
    <row r="229" spans="15:45" ht="12.75"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 s="39"/>
    </row>
    <row r="230" spans="15:45" ht="12.75"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 s="39"/>
    </row>
    <row r="231" spans="15:45" ht="12.75"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 s="39"/>
    </row>
    <row r="232" spans="15:45" ht="12.75"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 s="39"/>
    </row>
    <row r="233" spans="15:45" ht="12.75"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 s="39"/>
    </row>
    <row r="234" spans="15:45" ht="12.75"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 s="39"/>
    </row>
    <row r="235" spans="15:45" ht="12.75"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 s="39"/>
    </row>
    <row r="236" spans="15:45" ht="12.75"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 s="39"/>
    </row>
    <row r="237" spans="15:45" ht="12.75"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 s="39"/>
    </row>
    <row r="238" spans="15:45" ht="12.75"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 s="39"/>
    </row>
    <row r="239" spans="15:45" ht="12.75"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 s="39"/>
    </row>
    <row r="240" spans="15:45" ht="12.75"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 s="39"/>
    </row>
    <row r="241" spans="15:45" ht="12.75"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 s="39"/>
    </row>
    <row r="242" spans="15:45" ht="12.75"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 s="39"/>
    </row>
    <row r="243" spans="15:45" ht="12.75"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 s="39"/>
    </row>
    <row r="244" spans="15:45" ht="12.75"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 s="39"/>
    </row>
    <row r="245" spans="15:45" ht="12.75"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 s="39"/>
    </row>
    <row r="246" spans="15:45" ht="12.75"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 s="39"/>
    </row>
    <row r="247" spans="15:45" ht="12.75"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 s="39"/>
    </row>
    <row r="248" spans="15:45" ht="12.75"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 s="39"/>
    </row>
    <row r="249" spans="15:45" ht="12.75"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 s="39"/>
    </row>
    <row r="250" spans="15:45" ht="12.75"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 s="39"/>
    </row>
    <row r="251" spans="15:45" ht="12.75"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 s="39"/>
    </row>
    <row r="252" spans="15:45" ht="12.75"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 s="39"/>
    </row>
    <row r="253" spans="15:45" ht="12.75"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 s="39"/>
    </row>
    <row r="254" spans="15:45" ht="12.75"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 s="39"/>
    </row>
    <row r="255" spans="15:45" ht="12.75"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 s="39"/>
    </row>
    <row r="256" spans="15:45" ht="12.75"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 s="39"/>
    </row>
    <row r="257" spans="15:45" ht="12.75"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 s="39"/>
    </row>
    <row r="258" spans="15:45" ht="12.75"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 s="39"/>
    </row>
    <row r="259" spans="15:45" ht="12.75"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 s="39"/>
    </row>
    <row r="260" spans="15:45" ht="12.75"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 s="39"/>
    </row>
    <row r="261" spans="15:45" ht="12.75"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 s="39"/>
    </row>
    <row r="262" spans="15:45" ht="12.75"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 s="39"/>
    </row>
    <row r="263" spans="15:45" ht="12.75"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 s="39"/>
    </row>
    <row r="264" spans="15:45" ht="12.75"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 s="39"/>
    </row>
    <row r="265" spans="15:45" ht="12.75"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 s="39"/>
    </row>
    <row r="266" spans="15:45" ht="12.75"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 s="39"/>
    </row>
    <row r="267" spans="15:45" ht="12.75"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 s="39"/>
    </row>
    <row r="268" spans="15:45" ht="12.75"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 s="39"/>
    </row>
    <row r="269" spans="15:45" ht="12.75"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 s="39"/>
    </row>
    <row r="270" spans="15:45" ht="12.75"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 s="39"/>
    </row>
    <row r="271" spans="15:45" ht="12.75"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 s="39"/>
    </row>
    <row r="272" spans="15:45" ht="12.75"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 s="39"/>
    </row>
    <row r="273" spans="15:45" ht="12.75"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 s="39"/>
    </row>
    <row r="274" spans="15:45" ht="12.75"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 s="39"/>
    </row>
    <row r="275" spans="15:45" ht="12.75"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 s="39"/>
    </row>
    <row r="276" spans="15:45" ht="12.75"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 s="39"/>
    </row>
    <row r="277" spans="15:45" ht="12.75"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 s="39"/>
    </row>
    <row r="278" spans="15:45" ht="12.75"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 s="39"/>
    </row>
    <row r="279" spans="15:45" ht="12.75"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 s="39"/>
    </row>
    <row r="280" spans="15:45" ht="12.75"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 s="39"/>
    </row>
    <row r="281" spans="15:45" ht="12.75"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 s="39"/>
    </row>
    <row r="282" spans="15:45" ht="12.75"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 s="39"/>
    </row>
    <row r="283" spans="15:45" ht="12.75"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 s="39"/>
    </row>
    <row r="284" spans="15:45" ht="12.75"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 s="39"/>
    </row>
    <row r="285" spans="15:45" ht="12.75"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 s="39"/>
    </row>
    <row r="286" spans="15:45" ht="12.75"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 s="39"/>
    </row>
    <row r="287" spans="15:45" ht="12.75"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 s="39"/>
    </row>
    <row r="288" spans="15:45" ht="12.75"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 s="39"/>
    </row>
    <row r="289" spans="15:45" ht="12.75"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 s="39"/>
    </row>
    <row r="290" spans="15:45" ht="12.75"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 s="39"/>
    </row>
    <row r="291" spans="15:45" ht="12.75"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 s="39"/>
    </row>
    <row r="292" spans="15:45" ht="12.75"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 s="39"/>
    </row>
    <row r="293" spans="15:45" ht="12.75"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 s="39"/>
    </row>
    <row r="294" spans="15:45" ht="12.75"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 s="39"/>
    </row>
    <row r="295" spans="15:45" ht="12.75"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 s="39"/>
    </row>
    <row r="296" spans="15:45" ht="12.75"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 s="39"/>
    </row>
    <row r="297" spans="15:45" ht="12.75"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 s="39"/>
    </row>
    <row r="298" spans="15:45" ht="12.75"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 s="39"/>
    </row>
    <row r="299" spans="15:45" ht="12.75"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 s="39"/>
    </row>
    <row r="300" spans="15:45" ht="12.75"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 s="39"/>
    </row>
    <row r="301" spans="15:45" ht="12.75"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 s="39"/>
    </row>
    <row r="302" spans="15:45" ht="12.75"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 s="39"/>
    </row>
    <row r="303" spans="15:45" ht="12.75"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 s="39"/>
    </row>
    <row r="304" spans="15:45" ht="12.75"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 s="39"/>
    </row>
    <row r="305" spans="15:45" ht="12.75"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 s="39"/>
    </row>
    <row r="306" spans="15:45" ht="12.75"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 s="39"/>
    </row>
    <row r="307" spans="15:45" ht="12.75"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 s="39"/>
    </row>
    <row r="308" spans="15:45" ht="12.75"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 s="39"/>
    </row>
    <row r="309" spans="15:45" ht="12.75"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 s="39"/>
    </row>
    <row r="310" spans="15:45" ht="12.75"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 s="39"/>
    </row>
    <row r="311" spans="15:45" ht="12.75"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 s="39"/>
    </row>
    <row r="312" spans="15:45" ht="12.75"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 s="39"/>
    </row>
    <row r="313" spans="15:45" ht="12.75"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 s="39"/>
    </row>
    <row r="314" spans="15:45" ht="12.75"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 s="39"/>
    </row>
    <row r="315" spans="15:45" ht="12.75"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 s="39"/>
    </row>
    <row r="316" spans="15:45" ht="12.75"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 s="39"/>
    </row>
    <row r="317" spans="15:45" ht="12.75"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 s="39"/>
    </row>
    <row r="318" spans="15:45" ht="12.75"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 s="39"/>
    </row>
    <row r="319" spans="15:45" ht="12.75"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 s="39"/>
    </row>
    <row r="320" spans="15:45" ht="12.75"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 s="39"/>
    </row>
    <row r="321" spans="15:45" ht="12.75"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 s="39"/>
    </row>
    <row r="322" spans="15:45" ht="12.75"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 s="39"/>
    </row>
    <row r="323" spans="15:45" ht="12.75"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 s="39"/>
    </row>
    <row r="324" spans="15:45" ht="12.75"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 s="39"/>
    </row>
    <row r="325" spans="15:45" ht="12.75"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 s="39"/>
    </row>
    <row r="326" spans="15:45" ht="12.75"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 s="39"/>
    </row>
    <row r="327" spans="15:45" ht="12.75"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 s="39"/>
    </row>
    <row r="328" spans="15:45" ht="12.75"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 s="39"/>
    </row>
    <row r="329" spans="15:45" ht="12.75"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 s="39"/>
    </row>
    <row r="330" spans="15:45" ht="12.75"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 s="39"/>
    </row>
    <row r="331" spans="15:45" ht="12.75"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 s="39"/>
    </row>
    <row r="332" spans="15:45" ht="12.75"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 s="39"/>
    </row>
    <row r="333" spans="15:45" ht="12.75"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 s="39"/>
    </row>
    <row r="334" spans="15:45" ht="12.75"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 s="39"/>
    </row>
    <row r="335" spans="15:45" ht="12.75"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 s="39"/>
    </row>
    <row r="336" spans="15:45" ht="12.75"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 s="39"/>
    </row>
    <row r="337" spans="15:45" ht="12.75"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 s="39"/>
    </row>
    <row r="338" spans="15:45" ht="12.75"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 s="39"/>
    </row>
    <row r="339" spans="15:45" ht="12.75"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 s="39"/>
    </row>
    <row r="340" spans="15:45" ht="12.75"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 s="39"/>
    </row>
    <row r="341" spans="15:45" ht="12.75"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 s="39"/>
    </row>
    <row r="342" spans="15:45" ht="12.75"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 s="39"/>
    </row>
    <row r="343" spans="15:45" ht="12.75"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 s="39"/>
    </row>
    <row r="344" spans="15:45" ht="12.75"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 s="39"/>
    </row>
    <row r="345" spans="15:45" ht="12.75"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 s="39"/>
    </row>
    <row r="346" spans="15:45" ht="12.75"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 s="39"/>
    </row>
    <row r="347" spans="15:45" ht="12.75"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 s="39"/>
    </row>
    <row r="348" spans="15:45" ht="12.75"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 s="39"/>
    </row>
    <row r="349" spans="15:45" ht="12.75"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 s="39"/>
    </row>
    <row r="350" spans="15:45" ht="12.75"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 s="39"/>
    </row>
    <row r="351" spans="15:45" ht="12.75"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 s="39"/>
    </row>
    <row r="352" spans="15:45" ht="12.75"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 s="39"/>
    </row>
    <row r="353" spans="15:45" ht="12.75"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 s="39"/>
    </row>
    <row r="354" spans="15:45" ht="12.75"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 s="39"/>
    </row>
    <row r="355" spans="15:45" ht="12.75"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 s="39"/>
    </row>
    <row r="356" spans="15:45" ht="12.75"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 s="39"/>
    </row>
    <row r="357" spans="15:45" ht="12.75"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 s="39"/>
    </row>
    <row r="358" spans="15:45" ht="12.75"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 s="39"/>
    </row>
    <row r="359" spans="15:45" ht="12.75"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 s="39"/>
    </row>
    <row r="360" spans="15:45" ht="12.75"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 s="39"/>
    </row>
    <row r="361" spans="15:45" ht="12.75"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 s="39"/>
    </row>
    <row r="362" spans="15:45" ht="12.75"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 s="39"/>
    </row>
    <row r="363" spans="15:45" ht="12.75"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 s="39"/>
    </row>
    <row r="364" spans="15:45" ht="12.75"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 s="39"/>
    </row>
    <row r="365" spans="15:45" ht="12.75"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 s="39"/>
    </row>
    <row r="366" spans="15:45" ht="12.75"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 s="39"/>
    </row>
    <row r="367" spans="15:45" ht="12.75"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 s="39"/>
    </row>
    <row r="368" spans="15:45" ht="12.75"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 s="39"/>
    </row>
    <row r="369" spans="15:45" ht="12.75"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 s="39"/>
    </row>
    <row r="370" spans="15:45" ht="12.75"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 s="39"/>
    </row>
    <row r="371" spans="15:45" ht="12.75"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 s="39"/>
    </row>
    <row r="372" spans="15:45" ht="12.75"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 s="39"/>
    </row>
    <row r="373" spans="15:45" ht="12.75"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 s="39"/>
    </row>
    <row r="374" spans="15:45" ht="12.75"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 s="39"/>
    </row>
    <row r="375" spans="15:45" ht="12.75"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 s="39"/>
    </row>
    <row r="376" spans="15:45" ht="12.75"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 s="39"/>
    </row>
    <row r="377" spans="15:45" ht="12.75"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 s="39"/>
    </row>
    <row r="378" spans="15:45" ht="12.75"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 s="39"/>
    </row>
    <row r="379" spans="15:45" ht="12.75"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 s="39"/>
    </row>
    <row r="380" spans="15:45" ht="12.75"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 s="39"/>
    </row>
    <row r="381" spans="15:45" ht="12.75"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 s="39"/>
    </row>
    <row r="382" spans="15:45" ht="12.75"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 s="39"/>
    </row>
    <row r="383" spans="15:45" ht="12.75"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 s="39"/>
    </row>
    <row r="384" spans="15:45" ht="12.75"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 s="39"/>
    </row>
    <row r="385" spans="15:45" ht="12.75"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 s="39"/>
    </row>
    <row r="386" spans="15:45" ht="12.75"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 s="39"/>
    </row>
    <row r="387" spans="15:45" ht="12.75"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 s="39"/>
    </row>
    <row r="388" spans="15:45" ht="12.75"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 s="39"/>
    </row>
    <row r="389" spans="15:45" ht="12.75"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 s="39"/>
    </row>
    <row r="390" spans="15:45" ht="12.75"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 s="39"/>
    </row>
    <row r="391" spans="15:45" ht="12.75"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 s="39"/>
    </row>
    <row r="392" spans="15:45" ht="12.75"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 s="39"/>
    </row>
    <row r="393" spans="15:45" ht="12.75"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 s="39"/>
    </row>
    <row r="394" spans="15:45" ht="12.75"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 s="39"/>
    </row>
    <row r="395" spans="15:45" ht="12.75"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 s="39"/>
    </row>
    <row r="396" spans="15:45" ht="12.75"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 s="39"/>
    </row>
    <row r="397" spans="15:45" ht="12.75"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 s="39"/>
    </row>
    <row r="398" spans="15:45" ht="12.75"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 s="39"/>
    </row>
    <row r="399" spans="15:45" ht="12.75"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 s="39"/>
    </row>
    <row r="400" spans="15:45" ht="12.75"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 s="39"/>
    </row>
    <row r="401" spans="15:45" ht="12.75"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 s="39"/>
    </row>
    <row r="402" spans="15:45" ht="12.75"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 s="39"/>
    </row>
    <row r="403" spans="15:45" ht="12.75"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 s="39"/>
    </row>
    <row r="404" spans="15:45" ht="12.75"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 s="39"/>
    </row>
    <row r="405" spans="15:45" ht="12.75"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 s="39"/>
    </row>
    <row r="406" spans="15:45" ht="12.75"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 s="39"/>
    </row>
    <row r="407" spans="15:45" ht="12.75"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 s="39"/>
    </row>
    <row r="408" spans="15:45" ht="12.75"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 s="39"/>
    </row>
    <row r="409" spans="15:45" ht="12.75"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 s="39"/>
    </row>
    <row r="410" spans="15:45" ht="12.75"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 s="39"/>
    </row>
    <row r="411" spans="15:45" ht="12.75"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 s="39"/>
    </row>
    <row r="412" spans="15:45" ht="12.75"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 s="39"/>
    </row>
    <row r="413" spans="15:45" ht="12.75"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 s="39"/>
    </row>
    <row r="414" spans="15:45" ht="12.75"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 s="39"/>
    </row>
    <row r="415" spans="15:45" ht="12.75"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 s="39"/>
    </row>
    <row r="416" spans="15:45" ht="12.75"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 s="39"/>
    </row>
    <row r="417" spans="15:45" ht="12.75"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 s="39"/>
    </row>
    <row r="418" spans="15:45" ht="12.75"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 s="39"/>
    </row>
    <row r="419" spans="15:45" ht="12.75"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 s="39"/>
    </row>
    <row r="420" spans="15:45" ht="12.75"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 s="39"/>
    </row>
    <row r="421" spans="15:45" ht="12.75"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 s="39"/>
    </row>
    <row r="422" spans="15:45" ht="12.75"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 s="39"/>
    </row>
    <row r="423" spans="15:45" ht="12.75"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 s="39"/>
    </row>
    <row r="424" spans="15:45" ht="12.75"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 s="39"/>
    </row>
    <row r="425" spans="15:45" ht="12.75"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 s="39"/>
    </row>
    <row r="426" spans="15:45" ht="12.75"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 s="39"/>
    </row>
    <row r="427" spans="15:45" ht="12.75"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 s="39"/>
    </row>
    <row r="428" spans="15:45" ht="12.75"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 s="39"/>
    </row>
    <row r="429" spans="15:45" ht="12.75"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 s="39"/>
    </row>
    <row r="430" spans="15:45" ht="12.75"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 s="39"/>
    </row>
    <row r="431" spans="15:45" ht="12.75"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 s="39"/>
    </row>
    <row r="432" spans="15:45" ht="12.75"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 s="39"/>
    </row>
    <row r="433" spans="15:45" ht="12.75"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 s="39"/>
    </row>
    <row r="434" spans="15:45" ht="12.75"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 s="39"/>
    </row>
    <row r="435" spans="15:45" ht="12.75"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 s="39"/>
    </row>
    <row r="436" spans="15:45" ht="12.75"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 s="39"/>
    </row>
    <row r="437" spans="15:45" ht="12.75"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 s="39"/>
    </row>
    <row r="438" spans="15:45" ht="12.75"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 s="39"/>
    </row>
    <row r="439" spans="15:45" ht="12.75"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 s="39"/>
    </row>
    <row r="440" spans="15:45" ht="12.75"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 s="39"/>
    </row>
    <row r="441" spans="15:45" ht="12.75"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 s="39"/>
    </row>
    <row r="442" spans="15:45" ht="12.75"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 s="39"/>
    </row>
    <row r="443" spans="15:45" ht="12.75"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 s="39"/>
    </row>
    <row r="444" spans="15:45" ht="12.75"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 s="39"/>
    </row>
    <row r="445" spans="15:45" ht="12.75"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 s="39"/>
    </row>
    <row r="446" spans="15:45" ht="12.75"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 s="39"/>
    </row>
    <row r="447" spans="15:45" ht="12.75"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 s="39"/>
    </row>
    <row r="448" spans="15:45" ht="12.75"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 s="39"/>
    </row>
    <row r="449" spans="15:45" ht="12.75"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 s="39"/>
    </row>
    <row r="450" spans="15:45" ht="12.75"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 s="39"/>
    </row>
    <row r="451" spans="15:45" ht="12.75"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 s="39"/>
    </row>
    <row r="452" spans="15:45" ht="12.75"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 s="39"/>
    </row>
    <row r="453" spans="15:45" ht="12.75"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 s="39"/>
    </row>
    <row r="454" spans="15:45" ht="12.75"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 s="39"/>
    </row>
    <row r="455" spans="15:45" ht="12.75"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 s="39"/>
    </row>
    <row r="456" spans="15:45" ht="12.75"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 s="39"/>
    </row>
    <row r="457" spans="15:45" ht="12.75"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 s="39"/>
    </row>
    <row r="458" spans="15:45" ht="12.75"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 s="39"/>
    </row>
    <row r="459" spans="15:45" ht="12.75"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 s="39"/>
    </row>
    <row r="460" spans="15:45" ht="12.75"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 s="39"/>
    </row>
    <row r="461" spans="15:45" ht="12.75"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 s="39"/>
    </row>
    <row r="462" spans="15:45" ht="12.75"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 s="39"/>
    </row>
    <row r="463" spans="15:45" ht="12.75"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 s="39"/>
    </row>
    <row r="464" spans="15:45" ht="12.75"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 s="39"/>
    </row>
    <row r="465" spans="15:45" ht="12.75"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 s="39"/>
    </row>
    <row r="466" spans="15:45" ht="12.75"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 s="39"/>
    </row>
    <row r="467" spans="15:45" ht="12.75"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 s="39"/>
    </row>
    <row r="468" spans="15:45" ht="12.75"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 s="39"/>
    </row>
    <row r="469" spans="15:45" ht="12.75"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 s="39"/>
    </row>
    <row r="470" spans="15:45" ht="12.75"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 s="39"/>
    </row>
    <row r="471" spans="15:45" ht="12.75"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 s="39"/>
    </row>
    <row r="472" spans="15:45" ht="12.75"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 s="39"/>
    </row>
    <row r="473" spans="15:45" ht="12.75"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 s="39"/>
    </row>
    <row r="474" spans="15:45" ht="12.75"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 s="39"/>
    </row>
    <row r="475" spans="15:45" ht="12.75"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 s="39"/>
    </row>
    <row r="476" spans="15:45" ht="12.75"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 s="39"/>
    </row>
    <row r="477" spans="15:45" ht="12.75"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 s="39"/>
    </row>
    <row r="478" spans="15:45" ht="12.75"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 s="39"/>
    </row>
    <row r="479" spans="15:45" ht="12.75"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 s="39"/>
    </row>
    <row r="480" spans="15:45" ht="12.75"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 s="39"/>
    </row>
    <row r="481" spans="15:45" ht="12.75"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 s="39"/>
    </row>
    <row r="482" spans="15:45" ht="12.75"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 s="39"/>
    </row>
    <row r="483" spans="15:45" ht="12.75"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 s="39"/>
    </row>
    <row r="484" spans="15:45" ht="12.75"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 s="39"/>
    </row>
    <row r="485" spans="15:45" ht="12.75"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 s="39"/>
    </row>
    <row r="486" spans="15:45" ht="12.75"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 s="39"/>
    </row>
    <row r="487" spans="15:45" ht="12.75">
      <c r="O487"/>
      <c r="P487"/>
      <c r="Q487"/>
      <c r="AS487" s="39"/>
    </row>
    <row r="488" spans="15:17" ht="12.75">
      <c r="O488"/>
      <c r="P488"/>
      <c r="Q488"/>
    </row>
    <row r="489" spans="15:17" ht="12.75">
      <c r="O489"/>
      <c r="P489"/>
      <c r="Q489"/>
    </row>
    <row r="490" spans="15:17" ht="12.75">
      <c r="O490"/>
      <c r="P490"/>
      <c r="Q490"/>
    </row>
  </sheetData>
  <sheetProtection/>
  <mergeCells count="38">
    <mergeCell ref="A61:F61"/>
    <mergeCell ref="A62:F62"/>
    <mergeCell ref="E8:H8"/>
    <mergeCell ref="A57:F57"/>
    <mergeCell ref="A58:F58"/>
    <mergeCell ref="A59:F59"/>
    <mergeCell ref="A60:F60"/>
    <mergeCell ref="A53:F53"/>
    <mergeCell ref="A54:F54"/>
    <mergeCell ref="A55:F55"/>
    <mergeCell ref="A45:F45"/>
    <mergeCell ref="A46:F46"/>
    <mergeCell ref="A47:F47"/>
    <mergeCell ref="A48:F48"/>
    <mergeCell ref="A56:F56"/>
    <mergeCell ref="A49:F49"/>
    <mergeCell ref="A50:F50"/>
    <mergeCell ref="A51:F51"/>
    <mergeCell ref="A52:F52"/>
    <mergeCell ref="A11:N11"/>
    <mergeCell ref="A13:N13"/>
    <mergeCell ref="A24:A26"/>
    <mergeCell ref="B24:B26"/>
    <mergeCell ref="A14:N14"/>
    <mergeCell ref="K17:L17"/>
    <mergeCell ref="K21:L21"/>
    <mergeCell ref="K20:L20"/>
    <mergeCell ref="K16:L16"/>
    <mergeCell ref="A9:N9"/>
    <mergeCell ref="C24:C26"/>
    <mergeCell ref="J24:K24"/>
    <mergeCell ref="L24:N24"/>
    <mergeCell ref="G24:I24"/>
    <mergeCell ref="D25:D26"/>
    <mergeCell ref="G25:G26"/>
    <mergeCell ref="L25:L26"/>
    <mergeCell ref="D24:F24"/>
    <mergeCell ref="A12:N12"/>
  </mergeCells>
  <printOptions/>
  <pageMargins left="0.7874015748031497" right="0.3937007874015748" top="0.3937007874015748" bottom="0.3937007874015748" header="0.23622047244094488" footer="0.23622047244094488"/>
  <pageSetup fitToHeight="30000" fitToWidth="1" horizontalDpi="600" verticalDpi="600" orientation="landscape" paperSize="9" scale="68" r:id="rId3"/>
  <headerFooter alignWithMargins="0">
    <oddHeader>&amp;LГранд-СМЕТА</oddHeader>
    <oddFooter>&amp;CСтраница &amp;P из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U490"/>
  <sheetViews>
    <sheetView showGridLines="0" zoomScale="90" zoomScaleNormal="90" zoomScalePageLayoutView="0" workbookViewId="0" topLeftCell="A1">
      <selection activeCell="A18" sqref="A18"/>
    </sheetView>
  </sheetViews>
  <sheetFormatPr defaultColWidth="9.00390625" defaultRowHeight="12.75"/>
  <cols>
    <col min="1" max="1" width="8.625" style="6" customWidth="1"/>
    <col min="2" max="2" width="40.625" style="6" customWidth="1"/>
    <col min="3" max="3" width="11.875" style="6" customWidth="1"/>
    <col min="4" max="5" width="12.125" style="6" customWidth="1"/>
    <col min="6" max="6" width="9.75390625" style="6" customWidth="1"/>
    <col min="7" max="8" width="12.125" style="6" customWidth="1"/>
    <col min="9" max="9" width="9.75390625" style="6" customWidth="1"/>
    <col min="10" max="10" width="12.125" style="6" customWidth="1"/>
    <col min="11" max="13" width="12.125" style="8" customWidth="1"/>
    <col min="14" max="14" width="13.75390625" style="8" customWidth="1"/>
    <col min="15" max="17" width="10.625" style="8" hidden="1" customWidth="1"/>
    <col min="18" max="19" width="9.125" style="8" hidden="1" customWidth="1"/>
    <col min="20" max="21" width="16.125" style="8" hidden="1" customWidth="1"/>
    <col min="22" max="44" width="9.125" style="8" hidden="1" customWidth="1"/>
    <col min="45" max="16384" width="9.125" style="8" customWidth="1"/>
  </cols>
  <sheetData>
    <row r="1" ht="12">
      <c r="N1" s="8" t="s">
        <v>21</v>
      </c>
    </row>
    <row r="2" ht="12"/>
    <row r="3" spans="1:45" ht="12.75">
      <c r="A3" s="25"/>
      <c r="B3" s="26" t="s">
        <v>25</v>
      </c>
      <c r="C3" s="27"/>
      <c r="D3" s="28"/>
      <c r="E3" s="25"/>
      <c r="F3" s="29"/>
      <c r="G3" s="29"/>
      <c r="H3" s="29"/>
      <c r="I3" s="29"/>
      <c r="J3" s="29"/>
      <c r="K3" s="29"/>
      <c r="L3" s="30" t="s">
        <v>26</v>
      </c>
      <c r="M3" s="29"/>
      <c r="N3" s="29"/>
      <c r="O3" s="29"/>
      <c r="P3"/>
      <c r="Q3"/>
      <c r="R3"/>
      <c r="S3"/>
      <c r="T3"/>
      <c r="U3"/>
      <c r="V3"/>
      <c r="W3"/>
      <c r="X3"/>
      <c r="Y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 s="39"/>
    </row>
    <row r="4" spans="1:45" ht="12.75">
      <c r="A4" s="25"/>
      <c r="B4" s="31"/>
      <c r="C4" s="27"/>
      <c r="D4" s="28"/>
      <c r="E4" s="25"/>
      <c r="F4" s="29"/>
      <c r="G4" s="29"/>
      <c r="H4" s="29"/>
      <c r="I4" s="29"/>
      <c r="J4" s="29"/>
      <c r="K4" s="29"/>
      <c r="L4" s="29"/>
      <c r="M4" s="29"/>
      <c r="N4" s="29"/>
      <c r="O4" s="29"/>
      <c r="P4"/>
      <c r="Q4"/>
      <c r="R4"/>
      <c r="S4"/>
      <c r="T4"/>
      <c r="U4"/>
      <c r="V4"/>
      <c r="W4"/>
      <c r="X4"/>
      <c r="Y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 s="39"/>
    </row>
    <row r="5" spans="1:45" ht="12.75">
      <c r="A5" s="25"/>
      <c r="B5" s="31" t="s">
        <v>27</v>
      </c>
      <c r="C5" s="27"/>
      <c r="D5" s="28"/>
      <c r="E5" s="25"/>
      <c r="F5" s="29"/>
      <c r="G5" s="29"/>
      <c r="H5" s="29"/>
      <c r="I5" s="29"/>
      <c r="J5" s="29"/>
      <c r="K5" s="29"/>
      <c r="L5" s="32" t="s">
        <v>28</v>
      </c>
      <c r="M5" s="29"/>
      <c r="N5" s="29"/>
      <c r="O5" s="29"/>
      <c r="P5"/>
      <c r="Q5"/>
      <c r="R5"/>
      <c r="S5"/>
      <c r="T5"/>
      <c r="U5"/>
      <c r="V5"/>
      <c r="W5"/>
      <c r="X5"/>
      <c r="Y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 s="39"/>
    </row>
    <row r="6" spans="1:45" ht="12.75" customHeight="1">
      <c r="A6" s="25"/>
      <c r="B6" s="31" t="s">
        <v>29</v>
      </c>
      <c r="C6" s="27"/>
      <c r="D6" s="28"/>
      <c r="E6" s="25"/>
      <c r="F6" s="29"/>
      <c r="G6" s="29"/>
      <c r="H6" s="29"/>
      <c r="I6" s="29"/>
      <c r="J6" s="29"/>
      <c r="K6" s="29"/>
      <c r="L6" s="32" t="s">
        <v>30</v>
      </c>
      <c r="M6" s="29"/>
      <c r="N6" s="29"/>
      <c r="O6" s="29"/>
      <c r="P6"/>
      <c r="Q6"/>
      <c r="R6"/>
      <c r="S6"/>
      <c r="T6"/>
      <c r="U6"/>
      <c r="V6"/>
      <c r="W6"/>
      <c r="X6"/>
      <c r="Y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 s="39"/>
    </row>
    <row r="7" spans="2:45" ht="12.75">
      <c r="B7" s="7"/>
      <c r="C7" s="7"/>
      <c r="D7" s="7"/>
      <c r="I7" s="15"/>
      <c r="J7" s="15"/>
      <c r="M7"/>
      <c r="N7"/>
      <c r="O7"/>
      <c r="P7"/>
      <c r="Q7"/>
      <c r="R7"/>
      <c r="S7"/>
      <c r="T7"/>
      <c r="U7"/>
      <c r="V7"/>
      <c r="W7"/>
      <c r="X7"/>
      <c r="Y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 s="39"/>
    </row>
    <row r="8" spans="1:45" ht="12.75">
      <c r="A8" s="102" t="s">
        <v>47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 s="39"/>
    </row>
    <row r="9" spans="1:45" ht="12.75">
      <c r="A9" s="87" t="s">
        <v>2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 s="39"/>
    </row>
    <row r="10" spans="1:45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 s="39"/>
    </row>
    <row r="11" spans="1:45" ht="15.75">
      <c r="A11" s="101" t="s">
        <v>7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 s="39"/>
    </row>
    <row r="12" spans="1:45" ht="12.75">
      <c r="A12" s="100" t="s">
        <v>6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 s="39"/>
    </row>
    <row r="13" spans="1:45" ht="12.75">
      <c r="A13" s="102" t="s">
        <v>48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 s="39"/>
    </row>
    <row r="14" spans="1:45" ht="12.75">
      <c r="A14" s="103" t="s">
        <v>0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 s="39"/>
    </row>
    <row r="15" spans="1:45" ht="12.75">
      <c r="A15" s="4"/>
      <c r="B15" s="5"/>
      <c r="C15" s="2"/>
      <c r="D15" s="9"/>
      <c r="E15" s="9"/>
      <c r="F15" s="9"/>
      <c r="G15" s="9"/>
      <c r="H15" s="9"/>
      <c r="I15" s="9"/>
      <c r="J15" s="9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 s="39"/>
    </row>
    <row r="16" spans="1:45" ht="12.75">
      <c r="A16" s="1"/>
      <c r="B16" s="10" t="s">
        <v>1</v>
      </c>
      <c r="C16" s="11"/>
      <c r="D16" s="9"/>
      <c r="E16" s="9"/>
      <c r="F16" s="9"/>
      <c r="G16" s="9"/>
      <c r="H16" s="9"/>
      <c r="I16" s="10"/>
      <c r="J16" s="10"/>
      <c r="K16" s="105" t="s">
        <v>43</v>
      </c>
      <c r="L16" s="105"/>
      <c r="N16" s="46" t="s">
        <v>44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 s="39"/>
    </row>
    <row r="17" spans="1:45" ht="12.75">
      <c r="A17" s="1"/>
      <c r="C17" s="8"/>
      <c r="D17" s="12"/>
      <c r="E17" s="12"/>
      <c r="F17" s="10" t="s">
        <v>3</v>
      </c>
      <c r="G17" s="10"/>
      <c r="H17" s="10"/>
      <c r="I17" s="10"/>
      <c r="J17" s="10"/>
      <c r="K17" s="104">
        <f>281455/1000</f>
        <v>281.455</v>
      </c>
      <c r="L17" s="104"/>
      <c r="M17" s="47" t="s">
        <v>9</v>
      </c>
      <c r="N17" s="48">
        <f>1991667/1000</f>
        <v>1991.667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 s="47" t="s">
        <v>9</v>
      </c>
    </row>
    <row r="18" spans="1:45" ht="12.75">
      <c r="A18" s="1"/>
      <c r="C18" s="8"/>
      <c r="D18" s="12"/>
      <c r="E18" s="12"/>
      <c r="F18" s="10" t="s">
        <v>45</v>
      </c>
      <c r="G18" s="10"/>
      <c r="H18" s="10"/>
      <c r="I18" s="10"/>
      <c r="J18" s="10"/>
      <c r="K18" s="49"/>
      <c r="L18" s="49">
        <v>0</v>
      </c>
      <c r="M18" s="47" t="s">
        <v>9</v>
      </c>
      <c r="N18" s="48">
        <v>0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 s="47" t="s">
        <v>9</v>
      </c>
    </row>
    <row r="19" spans="1:45" ht="12.75">
      <c r="A19" s="1"/>
      <c r="C19" s="8"/>
      <c r="D19" s="12"/>
      <c r="E19" s="12"/>
      <c r="F19" s="10" t="s">
        <v>46</v>
      </c>
      <c r="G19" s="10"/>
      <c r="H19" s="10"/>
      <c r="I19" s="10"/>
      <c r="J19" s="10"/>
      <c r="K19" s="49"/>
      <c r="L19" s="49">
        <v>0</v>
      </c>
      <c r="M19" s="47" t="s">
        <v>9</v>
      </c>
      <c r="N19" s="48">
        <v>0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 s="47" t="s">
        <v>9</v>
      </c>
    </row>
    <row r="20" spans="1:45" ht="12.75">
      <c r="A20" s="1"/>
      <c r="C20" s="8"/>
      <c r="D20" s="12"/>
      <c r="E20" s="12"/>
      <c r="F20" s="10" t="s">
        <v>11</v>
      </c>
      <c r="G20" s="10"/>
      <c r="H20" s="10"/>
      <c r="I20" s="10"/>
      <c r="J20" s="10"/>
      <c r="K20" s="104">
        <v>107.65</v>
      </c>
      <c r="L20" s="104"/>
      <c r="M20" s="19" t="s">
        <v>10</v>
      </c>
      <c r="N20" s="48">
        <v>107.65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 s="19" t="s">
        <v>10</v>
      </c>
    </row>
    <row r="21" spans="1:45" ht="12.75">
      <c r="A21" s="1"/>
      <c r="C21" s="16"/>
      <c r="D21" s="12"/>
      <c r="E21" s="12"/>
      <c r="F21" s="10" t="s">
        <v>8</v>
      </c>
      <c r="G21" s="10"/>
      <c r="H21" s="10"/>
      <c r="I21" s="10"/>
      <c r="J21" s="10"/>
      <c r="K21" s="104">
        <f>810/1000</f>
        <v>0.81</v>
      </c>
      <c r="L21" s="104"/>
      <c r="M21" s="19" t="s">
        <v>9</v>
      </c>
      <c r="N21" s="48">
        <f>17099/1000</f>
        <v>17.099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 s="19" t="s">
        <v>9</v>
      </c>
    </row>
    <row r="22" spans="1:45" ht="12.75">
      <c r="A22" s="1"/>
      <c r="C22" s="10"/>
      <c r="D22" s="10"/>
      <c r="E22" s="10"/>
      <c r="F22" s="10" t="s">
        <v>24</v>
      </c>
      <c r="G22" s="10"/>
      <c r="H22" s="10"/>
      <c r="I22" s="10"/>
      <c r="J22" s="10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 s="39"/>
    </row>
    <row r="23" spans="1:45" s="13" customFormat="1" ht="12.75">
      <c r="A23" s="1"/>
      <c r="B23" s="5"/>
      <c r="C23" s="2"/>
      <c r="D23" s="9"/>
      <c r="E23" s="9"/>
      <c r="F23" s="9"/>
      <c r="G23" s="9"/>
      <c r="H23" s="9"/>
      <c r="I23" s="9"/>
      <c r="J23" s="9"/>
      <c r="K23" s="8"/>
      <c r="L23" s="8"/>
      <c r="M23" s="8"/>
      <c r="N23" s="8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 s="39"/>
    </row>
    <row r="24" spans="1:45" s="3" customFormat="1" ht="12.75">
      <c r="A24" s="88" t="s">
        <v>4</v>
      </c>
      <c r="B24" s="88" t="s">
        <v>13</v>
      </c>
      <c r="C24" s="88" t="s">
        <v>16</v>
      </c>
      <c r="D24" s="94" t="s">
        <v>14</v>
      </c>
      <c r="E24" s="95"/>
      <c r="F24" s="96"/>
      <c r="G24" s="94" t="s">
        <v>15</v>
      </c>
      <c r="H24" s="95"/>
      <c r="I24" s="96"/>
      <c r="J24" s="91" t="s">
        <v>5</v>
      </c>
      <c r="K24" s="92"/>
      <c r="L24" s="93" t="s">
        <v>22</v>
      </c>
      <c r="M24" s="93"/>
      <c r="N24" s="93"/>
      <c r="O24" s="3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 s="39"/>
    </row>
    <row r="25" spans="1:47" s="20" customFormat="1" ht="12.75">
      <c r="A25" s="89"/>
      <c r="B25" s="89"/>
      <c r="C25" s="89"/>
      <c r="D25" s="97" t="s">
        <v>12</v>
      </c>
      <c r="E25" s="23" t="s">
        <v>20</v>
      </c>
      <c r="F25" s="23" t="s">
        <v>17</v>
      </c>
      <c r="G25" s="97" t="s">
        <v>12</v>
      </c>
      <c r="H25" s="23" t="s">
        <v>20</v>
      </c>
      <c r="I25" s="23" t="s">
        <v>17</v>
      </c>
      <c r="J25" s="23" t="s">
        <v>20</v>
      </c>
      <c r="K25" s="23" t="s">
        <v>17</v>
      </c>
      <c r="L25" s="93" t="s">
        <v>12</v>
      </c>
      <c r="M25" s="23" t="s">
        <v>20</v>
      </c>
      <c r="N25" s="23" t="s">
        <v>17</v>
      </c>
      <c r="O25" s="34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 s="39"/>
      <c r="AT25" s="40"/>
      <c r="AU25" s="40"/>
    </row>
    <row r="26" spans="1:47" ht="12.75">
      <c r="A26" s="90"/>
      <c r="B26" s="90"/>
      <c r="C26" s="90"/>
      <c r="D26" s="98"/>
      <c r="E26" s="17" t="s">
        <v>19</v>
      </c>
      <c r="F26" s="23" t="s">
        <v>18</v>
      </c>
      <c r="G26" s="98"/>
      <c r="H26" s="17" t="s">
        <v>19</v>
      </c>
      <c r="I26" s="23" t="s">
        <v>18</v>
      </c>
      <c r="J26" s="17" t="s">
        <v>19</v>
      </c>
      <c r="K26" s="23" t="s">
        <v>18</v>
      </c>
      <c r="L26" s="99"/>
      <c r="M26" s="17" t="s">
        <v>19</v>
      </c>
      <c r="N26" s="23" t="s">
        <v>18</v>
      </c>
      <c r="O26" s="35" t="s">
        <v>36</v>
      </c>
      <c r="P26"/>
      <c r="Q26" s="33" t="s">
        <v>31</v>
      </c>
      <c r="S26"/>
      <c r="T26"/>
      <c r="U26"/>
      <c r="V26"/>
      <c r="W26"/>
      <c r="X26"/>
      <c r="Y26"/>
      <c r="Z26"/>
      <c r="AA26"/>
      <c r="AB26"/>
      <c r="AC26"/>
      <c r="AD26"/>
      <c r="AE26" t="s">
        <v>32</v>
      </c>
      <c r="AF26" t="s">
        <v>33</v>
      </c>
      <c r="AG26" t="s">
        <v>34</v>
      </c>
      <c r="AH26" t="s">
        <v>35</v>
      </c>
      <c r="AI26" t="s">
        <v>37</v>
      </c>
      <c r="AJ26" t="s">
        <v>38</v>
      </c>
      <c r="AK26" t="s">
        <v>39</v>
      </c>
      <c r="AL26" t="s">
        <v>40</v>
      </c>
      <c r="AM26" t="s">
        <v>41</v>
      </c>
      <c r="AN26" t="s">
        <v>42</v>
      </c>
      <c r="AO26" s="38"/>
      <c r="AP26" s="38"/>
      <c r="AQ26" s="38"/>
      <c r="AR26" s="38"/>
      <c r="AS26" s="41"/>
      <c r="AT26" s="41"/>
      <c r="AU26" s="41"/>
    </row>
    <row r="27" spans="1:47" ht="12.75">
      <c r="A27" s="24">
        <v>1</v>
      </c>
      <c r="B27" s="24">
        <v>2</v>
      </c>
      <c r="C27" s="24">
        <v>3</v>
      </c>
      <c r="D27" s="24">
        <v>4</v>
      </c>
      <c r="E27" s="24">
        <v>5</v>
      </c>
      <c r="F27" s="24">
        <v>6</v>
      </c>
      <c r="G27" s="37">
        <v>7</v>
      </c>
      <c r="H27" s="37">
        <v>8</v>
      </c>
      <c r="I27" s="37">
        <v>9</v>
      </c>
      <c r="J27" s="37">
        <v>10</v>
      </c>
      <c r="K27" s="37">
        <v>11</v>
      </c>
      <c r="L27" s="37">
        <v>12</v>
      </c>
      <c r="M27" s="37">
        <v>13</v>
      </c>
      <c r="N27" s="37">
        <v>14</v>
      </c>
      <c r="O27" s="36"/>
      <c r="P27" s="24"/>
      <c r="Q27" s="36"/>
      <c r="R27" s="36"/>
      <c r="S27" s="36"/>
      <c r="T27" s="24"/>
      <c r="U27" s="24"/>
      <c r="V27" s="36"/>
      <c r="W27" s="36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44"/>
      <c r="AJ27" s="44"/>
      <c r="AK27" s="44"/>
      <c r="AL27" s="44"/>
      <c r="AM27" s="24"/>
      <c r="AN27" s="44"/>
      <c r="AO27" s="45"/>
      <c r="AP27" s="45"/>
      <c r="AQ27" s="45"/>
      <c r="AR27" s="45"/>
      <c r="AS27" s="42"/>
      <c r="AT27" s="42"/>
      <c r="AU27" s="42"/>
    </row>
    <row r="28" spans="1:45" ht="108">
      <c r="A28" s="50">
        <v>1</v>
      </c>
      <c r="B28" s="51" t="s">
        <v>51</v>
      </c>
      <c r="C28" s="52">
        <v>4.604167</v>
      </c>
      <c r="D28" s="53">
        <v>50.04</v>
      </c>
      <c r="E28" s="53"/>
      <c r="F28" s="53" t="s">
        <v>52</v>
      </c>
      <c r="G28" s="53">
        <v>230</v>
      </c>
      <c r="H28" s="53"/>
      <c r="I28" s="53" t="s">
        <v>53</v>
      </c>
      <c r="J28" s="53" t="s">
        <v>54</v>
      </c>
      <c r="K28" s="54" t="s">
        <v>55</v>
      </c>
      <c r="L28" s="53">
        <v>819</v>
      </c>
      <c r="M28" s="53"/>
      <c r="N28" s="53" t="s">
        <v>56</v>
      </c>
      <c r="O28" s="55">
        <f>0+7</f>
        <v>7</v>
      </c>
      <c r="P28" s="56" t="s">
        <v>57</v>
      </c>
      <c r="Q28" s="55">
        <f>0+154</f>
        <v>154</v>
      </c>
      <c r="R28" s="55">
        <v>230</v>
      </c>
      <c r="S28" s="55">
        <v>819</v>
      </c>
      <c r="T28" s="56"/>
      <c r="U28" s="56"/>
      <c r="V28" s="55"/>
      <c r="W28" s="55"/>
      <c r="X28" s="56">
        <v>1006</v>
      </c>
      <c r="Y28" s="56"/>
      <c r="Z28" s="56"/>
      <c r="AA28" s="56"/>
      <c r="AB28" s="56"/>
      <c r="AC28" s="56"/>
      <c r="AD28" s="56"/>
      <c r="AE28" s="57"/>
      <c r="AF28" s="57">
        <v>819</v>
      </c>
      <c r="AG28" s="57">
        <v>154</v>
      </c>
      <c r="AH28" s="57"/>
      <c r="AI28" s="55"/>
      <c r="AJ28" s="55">
        <v>230</v>
      </c>
      <c r="AK28" s="55">
        <v>7</v>
      </c>
      <c r="AL28" s="55"/>
      <c r="AM28" s="55">
        <v>819</v>
      </c>
      <c r="AN28" s="55">
        <v>230</v>
      </c>
      <c r="AO28" s="58">
        <v>21.09</v>
      </c>
      <c r="AP28" s="58">
        <v>3.553</v>
      </c>
      <c r="AQ28" s="58">
        <v>21.059</v>
      </c>
      <c r="AR28" s="58">
        <v>5.48</v>
      </c>
      <c r="AS28" s="39"/>
    </row>
    <row r="29" spans="1:45" ht="12.75">
      <c r="A29" s="59" t="s">
        <v>23</v>
      </c>
      <c r="B29" s="60" t="s">
        <v>58</v>
      </c>
      <c r="C29" s="61" t="s">
        <v>23</v>
      </c>
      <c r="D29" s="62"/>
      <c r="E29" s="62"/>
      <c r="F29" s="62"/>
      <c r="G29" s="62">
        <v>241</v>
      </c>
      <c r="H29" s="62"/>
      <c r="I29" s="62"/>
      <c r="J29" s="62"/>
      <c r="K29" s="63"/>
      <c r="L29" s="62">
        <v>1006</v>
      </c>
      <c r="M29" s="62"/>
      <c r="N29" s="62"/>
      <c r="O29" s="64"/>
      <c r="P29" s="65"/>
      <c r="Q29" s="64"/>
      <c r="R29" s="64"/>
      <c r="S29" s="64"/>
      <c r="T29" s="65" t="s">
        <v>58</v>
      </c>
      <c r="U29" s="65"/>
      <c r="V29" s="64">
        <v>1006</v>
      </c>
      <c r="W29" s="64"/>
      <c r="X29" s="65"/>
      <c r="Y29" s="65">
        <v>241</v>
      </c>
      <c r="Z29" s="65"/>
      <c r="AA29" s="65"/>
      <c r="AB29" s="65"/>
      <c r="AC29" s="65"/>
      <c r="AD29" s="65"/>
      <c r="AE29" s="66"/>
      <c r="AF29" s="66"/>
      <c r="AG29" s="66"/>
      <c r="AH29" s="66"/>
      <c r="AI29" s="64"/>
      <c r="AJ29" s="64"/>
      <c r="AK29" s="64"/>
      <c r="AL29" s="64"/>
      <c r="AM29" s="64"/>
      <c r="AN29" s="64"/>
      <c r="AO29" s="67" t="s">
        <v>23</v>
      </c>
      <c r="AP29" s="67" t="s">
        <v>23</v>
      </c>
      <c r="AQ29" s="67" t="s">
        <v>23</v>
      </c>
      <c r="AR29" s="67" t="s">
        <v>23</v>
      </c>
      <c r="AS29" s="39"/>
    </row>
    <row r="30" spans="1:45" ht="108">
      <c r="A30" s="50">
        <v>2</v>
      </c>
      <c r="B30" s="51" t="s">
        <v>59</v>
      </c>
      <c r="C30" s="52">
        <v>6077.5</v>
      </c>
      <c r="D30" s="53">
        <v>3.43</v>
      </c>
      <c r="E30" s="53"/>
      <c r="F30" s="53">
        <v>3.43</v>
      </c>
      <c r="G30" s="53">
        <v>20846</v>
      </c>
      <c r="H30" s="53"/>
      <c r="I30" s="53">
        <v>20846</v>
      </c>
      <c r="J30" s="53"/>
      <c r="K30" s="54">
        <v>9.332</v>
      </c>
      <c r="L30" s="53">
        <v>194541</v>
      </c>
      <c r="M30" s="53"/>
      <c r="N30" s="53">
        <v>194541</v>
      </c>
      <c r="O30" s="55">
        <f>0+0</f>
        <v>0</v>
      </c>
      <c r="P30" s="56" t="s">
        <v>57</v>
      </c>
      <c r="Q30" s="55">
        <f>0+0</f>
        <v>0</v>
      </c>
      <c r="R30" s="55">
        <v>20846</v>
      </c>
      <c r="S30" s="55">
        <v>194541</v>
      </c>
      <c r="T30" s="56"/>
      <c r="U30" s="56"/>
      <c r="V30" s="55"/>
      <c r="W30" s="55"/>
      <c r="X30" s="56">
        <v>194541</v>
      </c>
      <c r="Y30" s="56"/>
      <c r="Z30" s="56"/>
      <c r="AA30" s="56"/>
      <c r="AB30" s="56"/>
      <c r="AC30" s="56"/>
      <c r="AD30" s="56"/>
      <c r="AE30" s="57"/>
      <c r="AF30" s="57">
        <v>194541</v>
      </c>
      <c r="AG30" s="57"/>
      <c r="AH30" s="57"/>
      <c r="AI30" s="55"/>
      <c r="AJ30" s="55">
        <v>20846</v>
      </c>
      <c r="AK30" s="55"/>
      <c r="AL30" s="55"/>
      <c r="AM30" s="55">
        <v>194541</v>
      </c>
      <c r="AN30" s="55">
        <v>20846</v>
      </c>
      <c r="AO30" s="58" t="s">
        <v>23</v>
      </c>
      <c r="AP30" s="58">
        <v>9.332</v>
      </c>
      <c r="AQ30" s="58" t="s">
        <v>23</v>
      </c>
      <c r="AR30" s="58" t="s">
        <v>23</v>
      </c>
      <c r="AS30" s="39"/>
    </row>
    <row r="31" spans="1:45" ht="12.75">
      <c r="A31" s="59" t="s">
        <v>23</v>
      </c>
      <c r="B31" s="60" t="s">
        <v>58</v>
      </c>
      <c r="C31" s="61" t="s">
        <v>23</v>
      </c>
      <c r="D31" s="62"/>
      <c r="E31" s="62"/>
      <c r="F31" s="62"/>
      <c r="G31" s="62">
        <v>20846</v>
      </c>
      <c r="H31" s="62"/>
      <c r="I31" s="62"/>
      <c r="J31" s="62"/>
      <c r="K31" s="63"/>
      <c r="L31" s="62">
        <v>194541</v>
      </c>
      <c r="M31" s="62"/>
      <c r="N31" s="62"/>
      <c r="O31" s="64"/>
      <c r="P31" s="65"/>
      <c r="Q31" s="64"/>
      <c r="R31" s="64"/>
      <c r="S31" s="64"/>
      <c r="T31" s="65" t="s">
        <v>58</v>
      </c>
      <c r="U31" s="65"/>
      <c r="V31" s="64">
        <v>194541</v>
      </c>
      <c r="W31" s="64"/>
      <c r="X31" s="65"/>
      <c r="Y31" s="65">
        <v>20846</v>
      </c>
      <c r="Z31" s="65"/>
      <c r="AA31" s="65"/>
      <c r="AB31" s="65"/>
      <c r="AC31" s="65"/>
      <c r="AD31" s="65"/>
      <c r="AE31" s="66"/>
      <c r="AF31" s="66"/>
      <c r="AG31" s="66"/>
      <c r="AH31" s="66"/>
      <c r="AI31" s="64"/>
      <c r="AJ31" s="64"/>
      <c r="AK31" s="64"/>
      <c r="AL31" s="64"/>
      <c r="AM31" s="64"/>
      <c r="AN31" s="64"/>
      <c r="AO31" s="67" t="s">
        <v>23</v>
      </c>
      <c r="AP31" s="67" t="s">
        <v>23</v>
      </c>
      <c r="AQ31" s="67" t="s">
        <v>23</v>
      </c>
      <c r="AR31" s="67" t="s">
        <v>23</v>
      </c>
      <c r="AS31" s="39"/>
    </row>
    <row r="32" spans="1:45" ht="96">
      <c r="A32" s="50">
        <v>3</v>
      </c>
      <c r="B32" s="51" t="s">
        <v>60</v>
      </c>
      <c r="C32" s="52">
        <v>30</v>
      </c>
      <c r="D32" s="53"/>
      <c r="E32" s="53"/>
      <c r="F32" s="53"/>
      <c r="G32" s="53"/>
      <c r="H32" s="53"/>
      <c r="I32" s="53"/>
      <c r="J32" s="53" t="s">
        <v>54</v>
      </c>
      <c r="K32" s="54" t="s">
        <v>61</v>
      </c>
      <c r="L32" s="53"/>
      <c r="M32" s="53"/>
      <c r="N32" s="53"/>
      <c r="O32" s="55">
        <f>0+0</f>
        <v>0</v>
      </c>
      <c r="P32" s="56" t="s">
        <v>57</v>
      </c>
      <c r="Q32" s="55">
        <f>0+0</f>
        <v>0</v>
      </c>
      <c r="R32" s="55"/>
      <c r="S32" s="55"/>
      <c r="T32" s="56"/>
      <c r="U32" s="56"/>
      <c r="V32" s="55"/>
      <c r="W32" s="55"/>
      <c r="X32" s="56"/>
      <c r="Y32" s="56"/>
      <c r="Z32" s="56"/>
      <c r="AA32" s="56"/>
      <c r="AB32" s="56"/>
      <c r="AC32" s="56"/>
      <c r="AD32" s="56"/>
      <c r="AE32" s="57"/>
      <c r="AF32" s="57"/>
      <c r="AG32" s="57"/>
      <c r="AH32" s="57"/>
      <c r="AI32" s="55"/>
      <c r="AJ32" s="55"/>
      <c r="AK32" s="55"/>
      <c r="AL32" s="55"/>
      <c r="AM32" s="55"/>
      <c r="AN32" s="55"/>
      <c r="AO32" s="58">
        <v>21.09</v>
      </c>
      <c r="AP32" s="58">
        <v>7.18</v>
      </c>
      <c r="AQ32" s="58">
        <v>21.09</v>
      </c>
      <c r="AR32" s="58">
        <v>5.48</v>
      </c>
      <c r="AS32" s="39"/>
    </row>
    <row r="33" spans="1:45" ht="12.75">
      <c r="A33" s="59" t="s">
        <v>23</v>
      </c>
      <c r="B33" s="60" t="s">
        <v>58</v>
      </c>
      <c r="C33" s="61" t="s">
        <v>23</v>
      </c>
      <c r="D33" s="62"/>
      <c r="E33" s="62"/>
      <c r="F33" s="62"/>
      <c r="G33" s="62">
        <v>0</v>
      </c>
      <c r="H33" s="62"/>
      <c r="I33" s="62"/>
      <c r="J33" s="62"/>
      <c r="K33" s="63"/>
      <c r="L33" s="62">
        <v>0</v>
      </c>
      <c r="M33" s="62"/>
      <c r="N33" s="62"/>
      <c r="O33" s="64"/>
      <c r="P33" s="65"/>
      <c r="Q33" s="64"/>
      <c r="R33" s="64"/>
      <c r="S33" s="64"/>
      <c r="T33" s="65" t="s">
        <v>58</v>
      </c>
      <c r="U33" s="65"/>
      <c r="V33" s="64">
        <v>0</v>
      </c>
      <c r="W33" s="64"/>
      <c r="X33" s="65"/>
      <c r="Y33" s="65">
        <v>0</v>
      </c>
      <c r="Z33" s="65"/>
      <c r="AA33" s="65"/>
      <c r="AB33" s="65"/>
      <c r="AC33" s="65"/>
      <c r="AD33" s="65"/>
      <c r="AE33" s="66"/>
      <c r="AF33" s="66"/>
      <c r="AG33" s="66"/>
      <c r="AH33" s="66"/>
      <c r="AI33" s="64"/>
      <c r="AJ33" s="64"/>
      <c r="AK33" s="64"/>
      <c r="AL33" s="64"/>
      <c r="AM33" s="64"/>
      <c r="AN33" s="64"/>
      <c r="AO33" s="67" t="s">
        <v>23</v>
      </c>
      <c r="AP33" s="67" t="s">
        <v>23</v>
      </c>
      <c r="AQ33" s="67" t="s">
        <v>23</v>
      </c>
      <c r="AR33" s="67" t="s">
        <v>23</v>
      </c>
      <c r="AS33" s="39"/>
    </row>
    <row r="34" spans="1:45" ht="96">
      <c r="A34" s="50">
        <v>4</v>
      </c>
      <c r="B34" s="51" t="s">
        <v>62</v>
      </c>
      <c r="C34" s="52">
        <v>30</v>
      </c>
      <c r="D34" s="53"/>
      <c r="E34" s="53"/>
      <c r="F34" s="53"/>
      <c r="G34" s="53"/>
      <c r="H34" s="53"/>
      <c r="I34" s="53"/>
      <c r="J34" s="53" t="s">
        <v>54</v>
      </c>
      <c r="K34" s="54" t="s">
        <v>61</v>
      </c>
      <c r="L34" s="53"/>
      <c r="M34" s="53"/>
      <c r="N34" s="53"/>
      <c r="O34" s="55">
        <f>0+0</f>
        <v>0</v>
      </c>
      <c r="P34" s="56" t="s">
        <v>57</v>
      </c>
      <c r="Q34" s="55">
        <f>0+0</f>
        <v>0</v>
      </c>
      <c r="R34" s="55"/>
      <c r="S34" s="55"/>
      <c r="T34" s="56"/>
      <c r="U34" s="56"/>
      <c r="V34" s="55"/>
      <c r="W34" s="55"/>
      <c r="X34" s="56"/>
      <c r="Y34" s="56"/>
      <c r="Z34" s="56"/>
      <c r="AA34" s="56"/>
      <c r="AB34" s="56"/>
      <c r="AC34" s="56"/>
      <c r="AD34" s="56"/>
      <c r="AE34" s="57"/>
      <c r="AF34" s="57"/>
      <c r="AG34" s="57"/>
      <c r="AH34" s="57"/>
      <c r="AI34" s="55"/>
      <c r="AJ34" s="55"/>
      <c r="AK34" s="55"/>
      <c r="AL34" s="55"/>
      <c r="AM34" s="55"/>
      <c r="AN34" s="55"/>
      <c r="AO34" s="58">
        <v>21.09</v>
      </c>
      <c r="AP34" s="58">
        <v>7.18</v>
      </c>
      <c r="AQ34" s="58">
        <v>21.09</v>
      </c>
      <c r="AR34" s="58">
        <v>5.48</v>
      </c>
      <c r="AS34" s="39"/>
    </row>
    <row r="35" spans="1:45" ht="12.75">
      <c r="A35" s="59" t="s">
        <v>23</v>
      </c>
      <c r="B35" s="60" t="s">
        <v>58</v>
      </c>
      <c r="C35" s="61" t="s">
        <v>23</v>
      </c>
      <c r="D35" s="62"/>
      <c r="E35" s="62"/>
      <c r="F35" s="62"/>
      <c r="G35" s="62">
        <v>0</v>
      </c>
      <c r="H35" s="62"/>
      <c r="I35" s="62"/>
      <c r="J35" s="62"/>
      <c r="K35" s="63"/>
      <c r="L35" s="62">
        <v>0</v>
      </c>
      <c r="M35" s="62"/>
      <c r="N35" s="62"/>
      <c r="O35" s="64"/>
      <c r="P35" s="65"/>
      <c r="Q35" s="64"/>
      <c r="R35" s="64"/>
      <c r="S35" s="64"/>
      <c r="T35" s="65" t="s">
        <v>58</v>
      </c>
      <c r="U35" s="65"/>
      <c r="V35" s="64">
        <v>0</v>
      </c>
      <c r="W35" s="64"/>
      <c r="X35" s="65"/>
      <c r="Y35" s="65">
        <v>0</v>
      </c>
      <c r="Z35" s="65"/>
      <c r="AA35" s="65"/>
      <c r="AB35" s="65"/>
      <c r="AC35" s="65"/>
      <c r="AD35" s="65"/>
      <c r="AE35" s="66"/>
      <c r="AF35" s="66"/>
      <c r="AG35" s="66"/>
      <c r="AH35" s="66"/>
      <c r="AI35" s="64"/>
      <c r="AJ35" s="64"/>
      <c r="AK35" s="64"/>
      <c r="AL35" s="64"/>
      <c r="AM35" s="64"/>
      <c r="AN35" s="64"/>
      <c r="AO35" s="67" t="s">
        <v>23</v>
      </c>
      <c r="AP35" s="67" t="s">
        <v>23</v>
      </c>
      <c r="AQ35" s="67" t="s">
        <v>23</v>
      </c>
      <c r="AR35" s="67" t="s">
        <v>23</v>
      </c>
      <c r="AS35" s="39"/>
    </row>
    <row r="36" spans="1:45" ht="84">
      <c r="A36" s="50">
        <v>5</v>
      </c>
      <c r="B36" s="51" t="s">
        <v>63</v>
      </c>
      <c r="C36" s="52">
        <v>45</v>
      </c>
      <c r="D36" s="53">
        <v>7.46</v>
      </c>
      <c r="E36" s="53">
        <v>7.46</v>
      </c>
      <c r="F36" s="53"/>
      <c r="G36" s="53">
        <v>336</v>
      </c>
      <c r="H36" s="53">
        <v>336</v>
      </c>
      <c r="I36" s="53"/>
      <c r="J36" s="53" t="s">
        <v>54</v>
      </c>
      <c r="K36" s="54" t="s">
        <v>61</v>
      </c>
      <c r="L36" s="53">
        <v>7083</v>
      </c>
      <c r="M36" s="53">
        <v>7083</v>
      </c>
      <c r="N36" s="53"/>
      <c r="O36" s="55">
        <f>336+0</f>
        <v>336</v>
      </c>
      <c r="P36" s="56" t="s">
        <v>57</v>
      </c>
      <c r="Q36" s="55">
        <f>7083+0</f>
        <v>7083</v>
      </c>
      <c r="R36" s="55">
        <v>336</v>
      </c>
      <c r="S36" s="55">
        <v>7083</v>
      </c>
      <c r="T36" s="56"/>
      <c r="U36" s="56"/>
      <c r="V36" s="55"/>
      <c r="W36" s="55"/>
      <c r="X36" s="56">
        <v>14591</v>
      </c>
      <c r="Y36" s="56"/>
      <c r="Z36" s="56"/>
      <c r="AA36" s="56"/>
      <c r="AB36" s="56"/>
      <c r="AC36" s="56"/>
      <c r="AD36" s="56"/>
      <c r="AE36" s="57">
        <v>7083</v>
      </c>
      <c r="AF36" s="57"/>
      <c r="AG36" s="57"/>
      <c r="AH36" s="57"/>
      <c r="AI36" s="55">
        <v>336</v>
      </c>
      <c r="AJ36" s="55"/>
      <c r="AK36" s="55"/>
      <c r="AL36" s="55"/>
      <c r="AM36" s="55">
        <v>7083</v>
      </c>
      <c r="AN36" s="55">
        <v>336</v>
      </c>
      <c r="AO36" s="58">
        <v>21.09</v>
      </c>
      <c r="AP36" s="58">
        <v>7.18</v>
      </c>
      <c r="AQ36" s="58">
        <v>21.09</v>
      </c>
      <c r="AR36" s="58">
        <v>5.48</v>
      </c>
      <c r="AS36" s="39"/>
    </row>
    <row r="37" spans="1:45" ht="12.75">
      <c r="A37" s="59" t="s">
        <v>23</v>
      </c>
      <c r="B37" s="60" t="s">
        <v>58</v>
      </c>
      <c r="C37" s="61" t="s">
        <v>23</v>
      </c>
      <c r="D37" s="62"/>
      <c r="E37" s="62"/>
      <c r="F37" s="62"/>
      <c r="G37" s="62">
        <v>766</v>
      </c>
      <c r="H37" s="62"/>
      <c r="I37" s="62"/>
      <c r="J37" s="62"/>
      <c r="K37" s="63"/>
      <c r="L37" s="62">
        <v>14591</v>
      </c>
      <c r="M37" s="62"/>
      <c r="N37" s="62"/>
      <c r="O37" s="64"/>
      <c r="P37" s="65"/>
      <c r="Q37" s="64"/>
      <c r="R37" s="64"/>
      <c r="S37" s="64"/>
      <c r="T37" s="65" t="s">
        <v>58</v>
      </c>
      <c r="U37" s="65"/>
      <c r="V37" s="64">
        <v>14591</v>
      </c>
      <c r="W37" s="64"/>
      <c r="X37" s="65"/>
      <c r="Y37" s="65">
        <v>766</v>
      </c>
      <c r="Z37" s="65"/>
      <c r="AA37" s="65"/>
      <c r="AB37" s="65"/>
      <c r="AC37" s="65"/>
      <c r="AD37" s="65"/>
      <c r="AE37" s="66"/>
      <c r="AF37" s="66"/>
      <c r="AG37" s="66"/>
      <c r="AH37" s="66"/>
      <c r="AI37" s="64"/>
      <c r="AJ37" s="64"/>
      <c r="AK37" s="64"/>
      <c r="AL37" s="64"/>
      <c r="AM37" s="64"/>
      <c r="AN37" s="64"/>
      <c r="AO37" s="67" t="s">
        <v>23</v>
      </c>
      <c r="AP37" s="67" t="s">
        <v>23</v>
      </c>
      <c r="AQ37" s="67" t="s">
        <v>23</v>
      </c>
      <c r="AR37" s="67" t="s">
        <v>23</v>
      </c>
      <c r="AS37" s="39"/>
    </row>
    <row r="38" spans="1:45" ht="108">
      <c r="A38" s="50">
        <v>6</v>
      </c>
      <c r="B38" s="51" t="s">
        <v>64</v>
      </c>
      <c r="C38" s="52">
        <v>6077.5</v>
      </c>
      <c r="D38" s="53">
        <v>11.56</v>
      </c>
      <c r="E38" s="53"/>
      <c r="F38" s="53">
        <v>11.56</v>
      </c>
      <c r="G38" s="53">
        <v>70256</v>
      </c>
      <c r="H38" s="53"/>
      <c r="I38" s="53">
        <v>70256</v>
      </c>
      <c r="J38" s="53"/>
      <c r="K38" s="54">
        <v>9.38</v>
      </c>
      <c r="L38" s="53">
        <v>658983</v>
      </c>
      <c r="M38" s="53"/>
      <c r="N38" s="53">
        <v>658983</v>
      </c>
      <c r="O38" s="55">
        <f>0+0</f>
        <v>0</v>
      </c>
      <c r="P38" s="56" t="s">
        <v>57</v>
      </c>
      <c r="Q38" s="55">
        <f>0+0</f>
        <v>0</v>
      </c>
      <c r="R38" s="55">
        <v>70256</v>
      </c>
      <c r="S38" s="55">
        <v>658983</v>
      </c>
      <c r="T38" s="56"/>
      <c r="U38" s="56"/>
      <c r="V38" s="55"/>
      <c r="W38" s="55"/>
      <c r="X38" s="56">
        <v>658983</v>
      </c>
      <c r="Y38" s="56"/>
      <c r="Z38" s="56"/>
      <c r="AA38" s="56"/>
      <c r="AB38" s="56"/>
      <c r="AC38" s="56"/>
      <c r="AD38" s="56"/>
      <c r="AE38" s="57"/>
      <c r="AF38" s="57">
        <v>658983</v>
      </c>
      <c r="AG38" s="57"/>
      <c r="AH38" s="57"/>
      <c r="AI38" s="55"/>
      <c r="AJ38" s="55">
        <v>70256</v>
      </c>
      <c r="AK38" s="55"/>
      <c r="AL38" s="55"/>
      <c r="AM38" s="55">
        <v>658983</v>
      </c>
      <c r="AN38" s="55">
        <v>70256</v>
      </c>
      <c r="AO38" s="58" t="s">
        <v>23</v>
      </c>
      <c r="AP38" s="58">
        <v>9.38</v>
      </c>
      <c r="AQ38" s="58" t="s">
        <v>23</v>
      </c>
      <c r="AR38" s="58" t="s">
        <v>23</v>
      </c>
      <c r="AS38" s="39"/>
    </row>
    <row r="39" spans="1:45" ht="12.75">
      <c r="A39" s="59" t="s">
        <v>23</v>
      </c>
      <c r="B39" s="60" t="s">
        <v>58</v>
      </c>
      <c r="C39" s="61" t="s">
        <v>23</v>
      </c>
      <c r="D39" s="62"/>
      <c r="E39" s="62"/>
      <c r="F39" s="62"/>
      <c r="G39" s="62">
        <v>70256</v>
      </c>
      <c r="H39" s="62"/>
      <c r="I39" s="62"/>
      <c r="J39" s="62"/>
      <c r="K39" s="63"/>
      <c r="L39" s="62">
        <v>658983</v>
      </c>
      <c r="M39" s="62"/>
      <c r="N39" s="62"/>
      <c r="O39" s="64"/>
      <c r="P39" s="65"/>
      <c r="Q39" s="64"/>
      <c r="R39" s="64"/>
      <c r="S39" s="64"/>
      <c r="T39" s="65" t="s">
        <v>58</v>
      </c>
      <c r="U39" s="65"/>
      <c r="V39" s="64">
        <v>658983</v>
      </c>
      <c r="W39" s="64"/>
      <c r="X39" s="65"/>
      <c r="Y39" s="65">
        <v>70256</v>
      </c>
      <c r="Z39" s="65"/>
      <c r="AA39" s="65"/>
      <c r="AB39" s="65"/>
      <c r="AC39" s="65"/>
      <c r="AD39" s="65"/>
      <c r="AE39" s="66"/>
      <c r="AF39" s="66"/>
      <c r="AG39" s="66"/>
      <c r="AH39" s="66"/>
      <c r="AI39" s="64"/>
      <c r="AJ39" s="64"/>
      <c r="AK39" s="64"/>
      <c r="AL39" s="64"/>
      <c r="AM39" s="64"/>
      <c r="AN39" s="64"/>
      <c r="AO39" s="67" t="s">
        <v>23</v>
      </c>
      <c r="AP39" s="67" t="s">
        <v>23</v>
      </c>
      <c r="AQ39" s="67" t="s">
        <v>23</v>
      </c>
      <c r="AR39" s="67" t="s">
        <v>23</v>
      </c>
      <c r="AS39" s="39"/>
    </row>
    <row r="40" spans="1:45" ht="84">
      <c r="A40" s="50">
        <v>7</v>
      </c>
      <c r="B40" s="51" t="s">
        <v>65</v>
      </c>
      <c r="C40" s="52">
        <v>5.525</v>
      </c>
      <c r="D40" s="53"/>
      <c r="E40" s="53"/>
      <c r="F40" s="53"/>
      <c r="G40" s="53"/>
      <c r="H40" s="53"/>
      <c r="I40" s="53"/>
      <c r="J40" s="53" t="s">
        <v>54</v>
      </c>
      <c r="K40" s="54" t="s">
        <v>61</v>
      </c>
      <c r="L40" s="53"/>
      <c r="M40" s="53"/>
      <c r="N40" s="53"/>
      <c r="O40" s="55">
        <f>0+0</f>
        <v>0</v>
      </c>
      <c r="P40" s="56" t="s">
        <v>57</v>
      </c>
      <c r="Q40" s="55">
        <f>0+0</f>
        <v>0</v>
      </c>
      <c r="R40" s="55"/>
      <c r="S40" s="55"/>
      <c r="T40" s="56"/>
      <c r="U40" s="56"/>
      <c r="V40" s="55"/>
      <c r="W40" s="55"/>
      <c r="X40" s="56"/>
      <c r="Y40" s="56"/>
      <c r="Z40" s="56"/>
      <c r="AA40" s="56"/>
      <c r="AB40" s="56"/>
      <c r="AC40" s="56"/>
      <c r="AD40" s="56"/>
      <c r="AE40" s="57"/>
      <c r="AF40" s="57"/>
      <c r="AG40" s="57"/>
      <c r="AH40" s="57"/>
      <c r="AI40" s="55"/>
      <c r="AJ40" s="55"/>
      <c r="AK40" s="55"/>
      <c r="AL40" s="55"/>
      <c r="AM40" s="55"/>
      <c r="AN40" s="55"/>
      <c r="AO40" s="58">
        <v>21.09</v>
      </c>
      <c r="AP40" s="58">
        <v>7.18</v>
      </c>
      <c r="AQ40" s="58">
        <v>21.09</v>
      </c>
      <c r="AR40" s="58">
        <v>5.48</v>
      </c>
      <c r="AS40" s="39"/>
    </row>
    <row r="41" spans="1:45" ht="12.75">
      <c r="A41" s="59" t="s">
        <v>23</v>
      </c>
      <c r="B41" s="60" t="s">
        <v>58</v>
      </c>
      <c r="C41" s="61" t="s">
        <v>23</v>
      </c>
      <c r="D41" s="62"/>
      <c r="E41" s="62"/>
      <c r="F41" s="62"/>
      <c r="G41" s="62">
        <v>0</v>
      </c>
      <c r="H41" s="62"/>
      <c r="I41" s="62"/>
      <c r="J41" s="62"/>
      <c r="K41" s="63"/>
      <c r="L41" s="62">
        <v>0</v>
      </c>
      <c r="M41" s="62"/>
      <c r="N41" s="62"/>
      <c r="O41" s="64"/>
      <c r="P41" s="65"/>
      <c r="Q41" s="64"/>
      <c r="R41" s="64"/>
      <c r="S41" s="64"/>
      <c r="T41" s="65" t="s">
        <v>58</v>
      </c>
      <c r="U41" s="65"/>
      <c r="V41" s="64">
        <v>0</v>
      </c>
      <c r="W41" s="64"/>
      <c r="X41" s="65"/>
      <c r="Y41" s="65">
        <v>0</v>
      </c>
      <c r="Z41" s="65"/>
      <c r="AA41" s="65"/>
      <c r="AB41" s="65"/>
      <c r="AC41" s="65"/>
      <c r="AD41" s="65"/>
      <c r="AE41" s="66"/>
      <c r="AF41" s="66"/>
      <c r="AG41" s="66"/>
      <c r="AH41" s="66"/>
      <c r="AI41" s="64"/>
      <c r="AJ41" s="64"/>
      <c r="AK41" s="64"/>
      <c r="AL41" s="64"/>
      <c r="AM41" s="64"/>
      <c r="AN41" s="64"/>
      <c r="AO41" s="67" t="s">
        <v>23</v>
      </c>
      <c r="AP41" s="67" t="s">
        <v>23</v>
      </c>
      <c r="AQ41" s="67" t="s">
        <v>23</v>
      </c>
      <c r="AR41" s="67" t="s">
        <v>23</v>
      </c>
      <c r="AS41" s="39"/>
    </row>
    <row r="42" spans="1:45" ht="84">
      <c r="A42" s="50">
        <v>8</v>
      </c>
      <c r="B42" s="51" t="s">
        <v>63</v>
      </c>
      <c r="C42" s="52">
        <v>62.65</v>
      </c>
      <c r="D42" s="53">
        <v>7.46</v>
      </c>
      <c r="E42" s="53">
        <v>7.46</v>
      </c>
      <c r="F42" s="53"/>
      <c r="G42" s="53">
        <v>467</v>
      </c>
      <c r="H42" s="53">
        <v>467</v>
      </c>
      <c r="I42" s="53"/>
      <c r="J42" s="53" t="s">
        <v>54</v>
      </c>
      <c r="K42" s="54" t="s">
        <v>61</v>
      </c>
      <c r="L42" s="53">
        <v>9862</v>
      </c>
      <c r="M42" s="53">
        <v>9862</v>
      </c>
      <c r="N42" s="53"/>
      <c r="O42" s="55">
        <f>467+0</f>
        <v>467</v>
      </c>
      <c r="P42" s="56" t="s">
        <v>57</v>
      </c>
      <c r="Q42" s="55">
        <f>9862+0</f>
        <v>9862</v>
      </c>
      <c r="R42" s="55">
        <v>467</v>
      </c>
      <c r="S42" s="55">
        <v>9862</v>
      </c>
      <c r="T42" s="56"/>
      <c r="U42" s="56"/>
      <c r="V42" s="55"/>
      <c r="W42" s="55"/>
      <c r="X42" s="56">
        <v>23077</v>
      </c>
      <c r="Y42" s="56"/>
      <c r="Z42" s="56"/>
      <c r="AA42" s="56"/>
      <c r="AB42" s="56"/>
      <c r="AC42" s="56"/>
      <c r="AD42" s="56"/>
      <c r="AE42" s="57">
        <v>9862</v>
      </c>
      <c r="AF42" s="57"/>
      <c r="AG42" s="57"/>
      <c r="AH42" s="57"/>
      <c r="AI42" s="55">
        <v>467</v>
      </c>
      <c r="AJ42" s="55"/>
      <c r="AK42" s="55"/>
      <c r="AL42" s="55"/>
      <c r="AM42" s="55">
        <v>9862</v>
      </c>
      <c r="AN42" s="55">
        <v>467</v>
      </c>
      <c r="AO42" s="58">
        <v>21.09</v>
      </c>
      <c r="AP42" s="58">
        <v>7.18</v>
      </c>
      <c r="AQ42" s="58">
        <v>21.09</v>
      </c>
      <c r="AR42" s="58">
        <v>5.48</v>
      </c>
      <c r="AS42" s="39"/>
    </row>
    <row r="43" spans="1:45" ht="12.75">
      <c r="A43" s="59" t="s">
        <v>23</v>
      </c>
      <c r="B43" s="60" t="s">
        <v>58</v>
      </c>
      <c r="C43" s="61" t="s">
        <v>23</v>
      </c>
      <c r="D43" s="62"/>
      <c r="E43" s="62"/>
      <c r="F43" s="62"/>
      <c r="G43" s="62">
        <v>1215</v>
      </c>
      <c r="H43" s="62"/>
      <c r="I43" s="62"/>
      <c r="J43" s="62"/>
      <c r="K43" s="63"/>
      <c r="L43" s="62">
        <v>23077</v>
      </c>
      <c r="M43" s="62"/>
      <c r="N43" s="62"/>
      <c r="O43" s="64"/>
      <c r="P43" s="65"/>
      <c r="Q43" s="64"/>
      <c r="R43" s="64"/>
      <c r="S43" s="64"/>
      <c r="T43" s="65" t="s">
        <v>58</v>
      </c>
      <c r="U43" s="65"/>
      <c r="V43" s="64">
        <v>23077</v>
      </c>
      <c r="W43" s="64"/>
      <c r="X43" s="65"/>
      <c r="Y43" s="65">
        <v>1215</v>
      </c>
      <c r="Z43" s="65"/>
      <c r="AA43" s="65"/>
      <c r="AB43" s="65"/>
      <c r="AC43" s="65"/>
      <c r="AD43" s="65"/>
      <c r="AE43" s="66"/>
      <c r="AF43" s="66"/>
      <c r="AG43" s="66"/>
      <c r="AH43" s="66"/>
      <c r="AI43" s="64"/>
      <c r="AJ43" s="64"/>
      <c r="AK43" s="64"/>
      <c r="AL43" s="64"/>
      <c r="AM43" s="64"/>
      <c r="AN43" s="64"/>
      <c r="AO43" s="67" t="s">
        <v>23</v>
      </c>
      <c r="AP43" s="67" t="s">
        <v>23</v>
      </c>
      <c r="AQ43" s="67" t="s">
        <v>23</v>
      </c>
      <c r="AR43" s="67" t="s">
        <v>23</v>
      </c>
      <c r="AS43" s="39"/>
    </row>
    <row r="44" spans="1:45" ht="84">
      <c r="A44" s="50">
        <v>9</v>
      </c>
      <c r="B44" s="51" t="s">
        <v>66</v>
      </c>
      <c r="C44" s="52">
        <v>5525</v>
      </c>
      <c r="D44" s="53">
        <v>26.28</v>
      </c>
      <c r="E44" s="53" t="s">
        <v>67</v>
      </c>
      <c r="F44" s="53"/>
      <c r="G44" s="53">
        <v>145197</v>
      </c>
      <c r="H44" s="53" t="s">
        <v>68</v>
      </c>
      <c r="I44" s="53"/>
      <c r="J44" s="53" t="s">
        <v>54</v>
      </c>
      <c r="K44" s="54" t="s">
        <v>61</v>
      </c>
      <c r="L44" s="53">
        <v>795655</v>
      </c>
      <c r="M44" s="53" t="s">
        <v>69</v>
      </c>
      <c r="N44" s="53"/>
      <c r="O44" s="55">
        <f>0+0</f>
        <v>0</v>
      </c>
      <c r="P44" s="56" t="s">
        <v>70</v>
      </c>
      <c r="Q44" s="55">
        <f>0+0</f>
        <v>0</v>
      </c>
      <c r="R44" s="55">
        <v>145197</v>
      </c>
      <c r="S44" s="55">
        <v>795655</v>
      </c>
      <c r="T44" s="56"/>
      <c r="U44" s="56"/>
      <c r="V44" s="55"/>
      <c r="W44" s="55"/>
      <c r="X44" s="56">
        <v>795655</v>
      </c>
      <c r="Y44" s="56"/>
      <c r="Z44" s="56"/>
      <c r="AA44" s="56"/>
      <c r="AB44" s="56"/>
      <c r="AC44" s="56"/>
      <c r="AD44" s="56"/>
      <c r="AE44" s="57"/>
      <c r="AF44" s="57"/>
      <c r="AG44" s="57"/>
      <c r="AH44" s="57">
        <v>795655</v>
      </c>
      <c r="AI44" s="55"/>
      <c r="AJ44" s="55"/>
      <c r="AK44" s="55"/>
      <c r="AL44" s="55">
        <v>145197</v>
      </c>
      <c r="AM44" s="55">
        <v>795655</v>
      </c>
      <c r="AN44" s="55">
        <v>145197</v>
      </c>
      <c r="AO44" s="58">
        <v>21.09</v>
      </c>
      <c r="AP44" s="58">
        <v>7.18</v>
      </c>
      <c r="AQ44" s="58">
        <v>21.09</v>
      </c>
      <c r="AR44" s="58">
        <v>5.48</v>
      </c>
      <c r="AS44" s="39"/>
    </row>
    <row r="45" spans="1:45" ht="38.25">
      <c r="A45" s="106" t="s">
        <v>71</v>
      </c>
      <c r="B45" s="106"/>
      <c r="C45" s="106"/>
      <c r="D45" s="106"/>
      <c r="E45" s="106"/>
      <c r="F45" s="106"/>
      <c r="G45" s="68">
        <v>1666943</v>
      </c>
      <c r="H45" s="68" t="s">
        <v>92</v>
      </c>
      <c r="I45" s="68" t="s">
        <v>93</v>
      </c>
      <c r="J45" s="68"/>
      <c r="K45" s="68"/>
      <c r="L45" s="68" t="s">
        <v>72</v>
      </c>
      <c r="M45" s="68" t="s">
        <v>72</v>
      </c>
      <c r="N45" s="68" t="s">
        <v>72</v>
      </c>
      <c r="O45" s="68" t="s">
        <v>72</v>
      </c>
      <c r="P45" s="68" t="s">
        <v>72</v>
      </c>
      <c r="Q45" s="68" t="s">
        <v>72</v>
      </c>
      <c r="R45" s="68" t="s">
        <v>72</v>
      </c>
      <c r="S45" s="68" t="s">
        <v>72</v>
      </c>
      <c r="T45" s="68" t="s">
        <v>72</v>
      </c>
      <c r="U45" s="68" t="s">
        <v>72</v>
      </c>
      <c r="V45" s="68" t="s">
        <v>72</v>
      </c>
      <c r="W45" s="68" t="s">
        <v>72</v>
      </c>
      <c r="X45" s="68" t="s">
        <v>72</v>
      </c>
      <c r="Y45" s="68" t="s">
        <v>72</v>
      </c>
      <c r="Z45" s="68" t="s">
        <v>72</v>
      </c>
      <c r="AA45" s="68" t="s">
        <v>72</v>
      </c>
      <c r="AB45" s="68" t="s">
        <v>72</v>
      </c>
      <c r="AC45" s="68" t="s">
        <v>72</v>
      </c>
      <c r="AD45" s="68" t="s">
        <v>72</v>
      </c>
      <c r="AE45" s="68" t="s">
        <v>72</v>
      </c>
      <c r="AF45" s="68" t="s">
        <v>72</v>
      </c>
      <c r="AG45" s="68" t="s">
        <v>72</v>
      </c>
      <c r="AH45" s="68" t="s">
        <v>72</v>
      </c>
      <c r="AI45" s="68" t="s">
        <v>72</v>
      </c>
      <c r="AJ45" s="68" t="s">
        <v>72</v>
      </c>
      <c r="AK45" s="68" t="s">
        <v>72</v>
      </c>
      <c r="AL45" s="68" t="s">
        <v>72</v>
      </c>
      <c r="AM45" s="68"/>
      <c r="AN45" s="68"/>
      <c r="AO45" s="68" t="s">
        <v>72</v>
      </c>
      <c r="AP45" s="68" t="s">
        <v>72</v>
      </c>
      <c r="AQ45" s="68" t="s">
        <v>72</v>
      </c>
      <c r="AR45" s="68" t="s">
        <v>72</v>
      </c>
      <c r="AS45" s="39"/>
    </row>
    <row r="46" spans="1:45" ht="12.75">
      <c r="A46" s="106" t="s">
        <v>75</v>
      </c>
      <c r="B46" s="106"/>
      <c r="C46" s="106"/>
      <c r="D46" s="106"/>
      <c r="E46" s="106"/>
      <c r="F46" s="106"/>
      <c r="G46" s="68">
        <v>14070</v>
      </c>
      <c r="H46" s="68"/>
      <c r="I46" s="68"/>
      <c r="J46" s="68"/>
      <c r="K46" s="68"/>
      <c r="L46" s="68" t="s">
        <v>72</v>
      </c>
      <c r="M46" s="68" t="s">
        <v>72</v>
      </c>
      <c r="N46" s="68" t="s">
        <v>72</v>
      </c>
      <c r="O46" s="68" t="s">
        <v>72</v>
      </c>
      <c r="P46" s="68" t="s">
        <v>72</v>
      </c>
      <c r="Q46" s="68" t="s">
        <v>72</v>
      </c>
      <c r="R46" s="68" t="s">
        <v>72</v>
      </c>
      <c r="S46" s="68" t="s">
        <v>72</v>
      </c>
      <c r="T46" s="68" t="s">
        <v>72</v>
      </c>
      <c r="U46" s="68" t="s">
        <v>72</v>
      </c>
      <c r="V46" s="68" t="s">
        <v>72</v>
      </c>
      <c r="W46" s="68" t="s">
        <v>72</v>
      </c>
      <c r="X46" s="68" t="s">
        <v>72</v>
      </c>
      <c r="Y46" s="68" t="s">
        <v>72</v>
      </c>
      <c r="Z46" s="68" t="s">
        <v>72</v>
      </c>
      <c r="AA46" s="68" t="s">
        <v>72</v>
      </c>
      <c r="AB46" s="68" t="s">
        <v>72</v>
      </c>
      <c r="AC46" s="68" t="s">
        <v>72</v>
      </c>
      <c r="AD46" s="68" t="s">
        <v>72</v>
      </c>
      <c r="AE46" s="68" t="s">
        <v>72</v>
      </c>
      <c r="AF46" s="68" t="s">
        <v>72</v>
      </c>
      <c r="AG46" s="68" t="s">
        <v>72</v>
      </c>
      <c r="AH46" s="68" t="s">
        <v>72</v>
      </c>
      <c r="AI46" s="68" t="s">
        <v>72</v>
      </c>
      <c r="AJ46" s="68" t="s">
        <v>72</v>
      </c>
      <c r="AK46" s="68" t="s">
        <v>72</v>
      </c>
      <c r="AL46" s="68" t="s">
        <v>72</v>
      </c>
      <c r="AM46" s="68"/>
      <c r="AN46" s="68"/>
      <c r="AO46" s="68" t="s">
        <v>72</v>
      </c>
      <c r="AP46" s="68" t="s">
        <v>72</v>
      </c>
      <c r="AQ46" s="68" t="s">
        <v>72</v>
      </c>
      <c r="AR46" s="68" t="s">
        <v>72</v>
      </c>
      <c r="AS46" s="39"/>
    </row>
    <row r="47" spans="1:45" ht="12.75">
      <c r="A47" s="106" t="s">
        <v>76</v>
      </c>
      <c r="B47" s="106"/>
      <c r="C47" s="106"/>
      <c r="D47" s="106"/>
      <c r="E47" s="106"/>
      <c r="F47" s="106"/>
      <c r="G47" s="68">
        <v>6840</v>
      </c>
      <c r="H47" s="68"/>
      <c r="I47" s="68"/>
      <c r="J47" s="68"/>
      <c r="K47" s="68"/>
      <c r="L47" s="68" t="s">
        <v>72</v>
      </c>
      <c r="M47" s="68" t="s">
        <v>72</v>
      </c>
      <c r="N47" s="68" t="s">
        <v>72</v>
      </c>
      <c r="O47" s="68" t="s">
        <v>72</v>
      </c>
      <c r="P47" s="68" t="s">
        <v>72</v>
      </c>
      <c r="Q47" s="68" t="s">
        <v>72</v>
      </c>
      <c r="R47" s="68" t="s">
        <v>72</v>
      </c>
      <c r="S47" s="68" t="s">
        <v>72</v>
      </c>
      <c r="T47" s="68" t="s">
        <v>72</v>
      </c>
      <c r="U47" s="68" t="s">
        <v>72</v>
      </c>
      <c r="V47" s="68" t="s">
        <v>72</v>
      </c>
      <c r="W47" s="68" t="s">
        <v>72</v>
      </c>
      <c r="X47" s="68" t="s">
        <v>72</v>
      </c>
      <c r="Y47" s="68" t="s">
        <v>72</v>
      </c>
      <c r="Z47" s="68" t="s">
        <v>72</v>
      </c>
      <c r="AA47" s="68" t="s">
        <v>72</v>
      </c>
      <c r="AB47" s="68" t="s">
        <v>72</v>
      </c>
      <c r="AC47" s="68" t="s">
        <v>72</v>
      </c>
      <c r="AD47" s="68" t="s">
        <v>72</v>
      </c>
      <c r="AE47" s="68" t="s">
        <v>72</v>
      </c>
      <c r="AF47" s="68" t="s">
        <v>72</v>
      </c>
      <c r="AG47" s="68" t="s">
        <v>72</v>
      </c>
      <c r="AH47" s="68" t="s">
        <v>72</v>
      </c>
      <c r="AI47" s="68" t="s">
        <v>72</v>
      </c>
      <c r="AJ47" s="68" t="s">
        <v>72</v>
      </c>
      <c r="AK47" s="68" t="s">
        <v>72</v>
      </c>
      <c r="AL47" s="68" t="s">
        <v>72</v>
      </c>
      <c r="AM47" s="68"/>
      <c r="AN47" s="68"/>
      <c r="AO47" s="68" t="s">
        <v>72</v>
      </c>
      <c r="AP47" s="68" t="s">
        <v>72</v>
      </c>
      <c r="AQ47" s="68" t="s">
        <v>72</v>
      </c>
      <c r="AR47" s="68" t="s">
        <v>72</v>
      </c>
      <c r="AS47" s="39"/>
    </row>
    <row r="48" spans="1:45" ht="12.75">
      <c r="A48" s="107" t="s">
        <v>77</v>
      </c>
      <c r="B48" s="107"/>
      <c r="C48" s="107"/>
      <c r="D48" s="107"/>
      <c r="E48" s="107"/>
      <c r="F48" s="107"/>
      <c r="G48" s="69"/>
      <c r="H48" s="69"/>
      <c r="I48" s="69"/>
      <c r="J48" s="69"/>
      <c r="K48" s="69"/>
      <c r="L48" s="69" t="s">
        <v>72</v>
      </c>
      <c r="M48" s="69" t="s">
        <v>72</v>
      </c>
      <c r="N48" s="69" t="s">
        <v>72</v>
      </c>
      <c r="O48" s="69" t="s">
        <v>72</v>
      </c>
      <c r="P48" s="69" t="s">
        <v>72</v>
      </c>
      <c r="Q48" s="69" t="s">
        <v>72</v>
      </c>
      <c r="R48" s="69" t="s">
        <v>72</v>
      </c>
      <c r="S48" s="69" t="s">
        <v>72</v>
      </c>
      <c r="T48" s="69" t="s">
        <v>72</v>
      </c>
      <c r="U48" s="69" t="s">
        <v>72</v>
      </c>
      <c r="V48" s="69" t="s">
        <v>72</v>
      </c>
      <c r="W48" s="69" t="s">
        <v>72</v>
      </c>
      <c r="X48" s="69" t="s">
        <v>72</v>
      </c>
      <c r="Y48" s="69" t="s">
        <v>72</v>
      </c>
      <c r="Z48" s="69" t="s">
        <v>72</v>
      </c>
      <c r="AA48" s="69" t="s">
        <v>72</v>
      </c>
      <c r="AB48" s="69" t="s">
        <v>72</v>
      </c>
      <c r="AC48" s="69" t="s">
        <v>72</v>
      </c>
      <c r="AD48" s="69" t="s">
        <v>72</v>
      </c>
      <c r="AE48" s="69" t="s">
        <v>72</v>
      </c>
      <c r="AF48" s="69" t="s">
        <v>72</v>
      </c>
      <c r="AG48" s="69" t="s">
        <v>72</v>
      </c>
      <c r="AH48" s="69" t="s">
        <v>72</v>
      </c>
      <c r="AI48" s="69" t="s">
        <v>72</v>
      </c>
      <c r="AJ48" s="69" t="s">
        <v>72</v>
      </c>
      <c r="AK48" s="69" t="s">
        <v>72</v>
      </c>
      <c r="AL48" s="69" t="s">
        <v>72</v>
      </c>
      <c r="AM48" s="69"/>
      <c r="AN48" s="69"/>
      <c r="AO48" s="69" t="s">
        <v>72</v>
      </c>
      <c r="AP48" s="69" t="s">
        <v>72</v>
      </c>
      <c r="AQ48" s="69" t="s">
        <v>72</v>
      </c>
      <c r="AR48" s="69" t="s">
        <v>72</v>
      </c>
      <c r="AS48" s="39"/>
    </row>
    <row r="49" spans="1:45" ht="12.75">
      <c r="A49" s="106" t="s">
        <v>78</v>
      </c>
      <c r="B49" s="106"/>
      <c r="C49" s="106"/>
      <c r="D49" s="106"/>
      <c r="E49" s="106"/>
      <c r="F49" s="106"/>
      <c r="G49" s="68">
        <v>1006</v>
      </c>
      <c r="H49" s="68"/>
      <c r="I49" s="68"/>
      <c r="J49" s="68"/>
      <c r="K49" s="68"/>
      <c r="L49" s="68" t="s">
        <v>72</v>
      </c>
      <c r="M49" s="68" t="s">
        <v>72</v>
      </c>
      <c r="N49" s="68" t="s">
        <v>72</v>
      </c>
      <c r="O49" s="68" t="s">
        <v>72</v>
      </c>
      <c r="P49" s="68" t="s">
        <v>72</v>
      </c>
      <c r="Q49" s="68" t="s">
        <v>72</v>
      </c>
      <c r="R49" s="68" t="s">
        <v>72</v>
      </c>
      <c r="S49" s="68" t="s">
        <v>72</v>
      </c>
      <c r="T49" s="68" t="s">
        <v>72</v>
      </c>
      <c r="U49" s="68" t="s">
        <v>72</v>
      </c>
      <c r="V49" s="68" t="s">
        <v>72</v>
      </c>
      <c r="W49" s="68" t="s">
        <v>72</v>
      </c>
      <c r="X49" s="68" t="s">
        <v>72</v>
      </c>
      <c r="Y49" s="68" t="s">
        <v>72</v>
      </c>
      <c r="Z49" s="68" t="s">
        <v>72</v>
      </c>
      <c r="AA49" s="68" t="s">
        <v>72</v>
      </c>
      <c r="AB49" s="68" t="s">
        <v>72</v>
      </c>
      <c r="AC49" s="68" t="s">
        <v>72</v>
      </c>
      <c r="AD49" s="68" t="s">
        <v>72</v>
      </c>
      <c r="AE49" s="68" t="s">
        <v>72</v>
      </c>
      <c r="AF49" s="68" t="s">
        <v>72</v>
      </c>
      <c r="AG49" s="68" t="s">
        <v>72</v>
      </c>
      <c r="AH49" s="68" t="s">
        <v>72</v>
      </c>
      <c r="AI49" s="68" t="s">
        <v>72</v>
      </c>
      <c r="AJ49" s="68" t="s">
        <v>72</v>
      </c>
      <c r="AK49" s="68" t="s">
        <v>72</v>
      </c>
      <c r="AL49" s="68" t="s">
        <v>72</v>
      </c>
      <c r="AM49" s="68"/>
      <c r="AN49" s="68"/>
      <c r="AO49" s="68" t="s">
        <v>72</v>
      </c>
      <c r="AP49" s="68" t="s">
        <v>72</v>
      </c>
      <c r="AQ49" s="68" t="s">
        <v>72</v>
      </c>
      <c r="AR49" s="68" t="s">
        <v>72</v>
      </c>
      <c r="AS49" s="39"/>
    </row>
    <row r="50" spans="1:45" ht="12.75">
      <c r="A50" s="106" t="s">
        <v>79</v>
      </c>
      <c r="B50" s="106"/>
      <c r="C50" s="106"/>
      <c r="D50" s="106"/>
      <c r="E50" s="106"/>
      <c r="F50" s="106"/>
      <c r="G50" s="68">
        <v>194541</v>
      </c>
      <c r="H50" s="68"/>
      <c r="I50" s="68"/>
      <c r="J50" s="68"/>
      <c r="K50" s="68"/>
      <c r="L50" s="68" t="s">
        <v>72</v>
      </c>
      <c r="M50" s="68" t="s">
        <v>72</v>
      </c>
      <c r="N50" s="68" t="s">
        <v>72</v>
      </c>
      <c r="O50" s="68" t="s">
        <v>72</v>
      </c>
      <c r="P50" s="68" t="s">
        <v>72</v>
      </c>
      <c r="Q50" s="68" t="s">
        <v>72</v>
      </c>
      <c r="R50" s="68" t="s">
        <v>72</v>
      </c>
      <c r="S50" s="68" t="s">
        <v>72</v>
      </c>
      <c r="T50" s="68" t="s">
        <v>72</v>
      </c>
      <c r="U50" s="68" t="s">
        <v>72</v>
      </c>
      <c r="V50" s="68" t="s">
        <v>72</v>
      </c>
      <c r="W50" s="68" t="s">
        <v>72</v>
      </c>
      <c r="X50" s="68" t="s">
        <v>72</v>
      </c>
      <c r="Y50" s="68" t="s">
        <v>72</v>
      </c>
      <c r="Z50" s="68" t="s">
        <v>72</v>
      </c>
      <c r="AA50" s="68" t="s">
        <v>72</v>
      </c>
      <c r="AB50" s="68" t="s">
        <v>72</v>
      </c>
      <c r="AC50" s="68" t="s">
        <v>72</v>
      </c>
      <c r="AD50" s="68" t="s">
        <v>72</v>
      </c>
      <c r="AE50" s="68" t="s">
        <v>72</v>
      </c>
      <c r="AF50" s="68" t="s">
        <v>72</v>
      </c>
      <c r="AG50" s="68" t="s">
        <v>72</v>
      </c>
      <c r="AH50" s="68" t="s">
        <v>72</v>
      </c>
      <c r="AI50" s="68" t="s">
        <v>72</v>
      </c>
      <c r="AJ50" s="68" t="s">
        <v>72</v>
      </c>
      <c r="AK50" s="68" t="s">
        <v>72</v>
      </c>
      <c r="AL50" s="68" t="s">
        <v>72</v>
      </c>
      <c r="AM50" s="68"/>
      <c r="AN50" s="68"/>
      <c r="AO50" s="68" t="s">
        <v>72</v>
      </c>
      <c r="AP50" s="68" t="s">
        <v>72</v>
      </c>
      <c r="AQ50" s="68" t="s">
        <v>72</v>
      </c>
      <c r="AR50" s="68" t="s">
        <v>72</v>
      </c>
      <c r="AS50" s="39"/>
    </row>
    <row r="51" spans="1:45" ht="12.75">
      <c r="A51" s="106" t="s">
        <v>80</v>
      </c>
      <c r="B51" s="106"/>
      <c r="C51" s="106"/>
      <c r="D51" s="106"/>
      <c r="E51" s="106"/>
      <c r="F51" s="106"/>
      <c r="G51" s="68">
        <v>14591</v>
      </c>
      <c r="H51" s="68"/>
      <c r="I51" s="68"/>
      <c r="J51" s="68"/>
      <c r="K51" s="68"/>
      <c r="L51" s="68" t="s">
        <v>72</v>
      </c>
      <c r="M51" s="68" t="s">
        <v>72</v>
      </c>
      <c r="N51" s="68" t="s">
        <v>72</v>
      </c>
      <c r="O51" s="68" t="s">
        <v>72</v>
      </c>
      <c r="P51" s="68" t="s">
        <v>72</v>
      </c>
      <c r="Q51" s="68" t="s">
        <v>72</v>
      </c>
      <c r="R51" s="68" t="s">
        <v>72</v>
      </c>
      <c r="S51" s="68" t="s">
        <v>72</v>
      </c>
      <c r="T51" s="68" t="s">
        <v>72</v>
      </c>
      <c r="U51" s="68" t="s">
        <v>72</v>
      </c>
      <c r="V51" s="68" t="s">
        <v>72</v>
      </c>
      <c r="W51" s="68" t="s">
        <v>72</v>
      </c>
      <c r="X51" s="68" t="s">
        <v>72</v>
      </c>
      <c r="Y51" s="68" t="s">
        <v>72</v>
      </c>
      <c r="Z51" s="68" t="s">
        <v>72</v>
      </c>
      <c r="AA51" s="68" t="s">
        <v>72</v>
      </c>
      <c r="AB51" s="68" t="s">
        <v>72</v>
      </c>
      <c r="AC51" s="68" t="s">
        <v>72</v>
      </c>
      <c r="AD51" s="68" t="s">
        <v>72</v>
      </c>
      <c r="AE51" s="68" t="s">
        <v>72</v>
      </c>
      <c r="AF51" s="68" t="s">
        <v>72</v>
      </c>
      <c r="AG51" s="68" t="s">
        <v>72</v>
      </c>
      <c r="AH51" s="68" t="s">
        <v>72</v>
      </c>
      <c r="AI51" s="68" t="s">
        <v>72</v>
      </c>
      <c r="AJ51" s="68" t="s">
        <v>72</v>
      </c>
      <c r="AK51" s="68" t="s">
        <v>72</v>
      </c>
      <c r="AL51" s="68" t="s">
        <v>72</v>
      </c>
      <c r="AM51" s="68"/>
      <c r="AN51" s="68"/>
      <c r="AO51" s="68" t="s">
        <v>72</v>
      </c>
      <c r="AP51" s="68" t="s">
        <v>72</v>
      </c>
      <c r="AQ51" s="68" t="s">
        <v>72</v>
      </c>
      <c r="AR51" s="68" t="s">
        <v>72</v>
      </c>
      <c r="AS51" s="39"/>
    </row>
    <row r="52" spans="1:45" ht="12.75">
      <c r="A52" s="106" t="s">
        <v>81</v>
      </c>
      <c r="B52" s="106"/>
      <c r="C52" s="106"/>
      <c r="D52" s="106"/>
      <c r="E52" s="106"/>
      <c r="F52" s="106"/>
      <c r="G52" s="68">
        <v>1454638</v>
      </c>
      <c r="H52" s="68"/>
      <c r="I52" s="68"/>
      <c r="J52" s="68"/>
      <c r="K52" s="68"/>
      <c r="L52" s="68" t="s">
        <v>72</v>
      </c>
      <c r="M52" s="68" t="s">
        <v>72</v>
      </c>
      <c r="N52" s="68" t="s">
        <v>72</v>
      </c>
      <c r="O52" s="68" t="s">
        <v>72</v>
      </c>
      <c r="P52" s="68" t="s">
        <v>72</v>
      </c>
      <c r="Q52" s="68" t="s">
        <v>72</v>
      </c>
      <c r="R52" s="68" t="s">
        <v>72</v>
      </c>
      <c r="S52" s="68" t="s">
        <v>72</v>
      </c>
      <c r="T52" s="68" t="s">
        <v>72</v>
      </c>
      <c r="U52" s="68" t="s">
        <v>72</v>
      </c>
      <c r="V52" s="68" t="s">
        <v>72</v>
      </c>
      <c r="W52" s="68" t="s">
        <v>72</v>
      </c>
      <c r="X52" s="68" t="s">
        <v>72</v>
      </c>
      <c r="Y52" s="68" t="s">
        <v>72</v>
      </c>
      <c r="Z52" s="68" t="s">
        <v>72</v>
      </c>
      <c r="AA52" s="68" t="s">
        <v>72</v>
      </c>
      <c r="AB52" s="68" t="s">
        <v>72</v>
      </c>
      <c r="AC52" s="68" t="s">
        <v>72</v>
      </c>
      <c r="AD52" s="68" t="s">
        <v>72</v>
      </c>
      <c r="AE52" s="68" t="s">
        <v>72</v>
      </c>
      <c r="AF52" s="68" t="s">
        <v>72</v>
      </c>
      <c r="AG52" s="68" t="s">
        <v>72</v>
      </c>
      <c r="AH52" s="68" t="s">
        <v>72</v>
      </c>
      <c r="AI52" s="68" t="s">
        <v>72</v>
      </c>
      <c r="AJ52" s="68" t="s">
        <v>72</v>
      </c>
      <c r="AK52" s="68" t="s">
        <v>72</v>
      </c>
      <c r="AL52" s="68" t="s">
        <v>72</v>
      </c>
      <c r="AM52" s="68"/>
      <c r="AN52" s="68"/>
      <c r="AO52" s="68" t="s">
        <v>72</v>
      </c>
      <c r="AP52" s="68" t="s">
        <v>72</v>
      </c>
      <c r="AQ52" s="68" t="s">
        <v>72</v>
      </c>
      <c r="AR52" s="68" t="s">
        <v>72</v>
      </c>
      <c r="AS52" s="39"/>
    </row>
    <row r="53" spans="1:45" ht="12.75">
      <c r="A53" s="106" t="s">
        <v>82</v>
      </c>
      <c r="B53" s="106"/>
      <c r="C53" s="106"/>
      <c r="D53" s="106"/>
      <c r="E53" s="106"/>
      <c r="F53" s="106"/>
      <c r="G53" s="68">
        <v>23077</v>
      </c>
      <c r="H53" s="68"/>
      <c r="I53" s="68"/>
      <c r="J53" s="68"/>
      <c r="K53" s="68"/>
      <c r="L53" s="68" t="s">
        <v>72</v>
      </c>
      <c r="M53" s="68" t="s">
        <v>72</v>
      </c>
      <c r="N53" s="68" t="s">
        <v>72</v>
      </c>
      <c r="O53" s="68" t="s">
        <v>72</v>
      </c>
      <c r="P53" s="68" t="s">
        <v>72</v>
      </c>
      <c r="Q53" s="68" t="s">
        <v>72</v>
      </c>
      <c r="R53" s="68" t="s">
        <v>72</v>
      </c>
      <c r="S53" s="68" t="s">
        <v>72</v>
      </c>
      <c r="T53" s="68" t="s">
        <v>72</v>
      </c>
      <c r="U53" s="68" t="s">
        <v>72</v>
      </c>
      <c r="V53" s="68" t="s">
        <v>72</v>
      </c>
      <c r="W53" s="68" t="s">
        <v>72</v>
      </c>
      <c r="X53" s="68" t="s">
        <v>72</v>
      </c>
      <c r="Y53" s="68" t="s">
        <v>72</v>
      </c>
      <c r="Z53" s="68" t="s">
        <v>72</v>
      </c>
      <c r="AA53" s="68" t="s">
        <v>72</v>
      </c>
      <c r="AB53" s="68" t="s">
        <v>72</v>
      </c>
      <c r="AC53" s="68" t="s">
        <v>72</v>
      </c>
      <c r="AD53" s="68" t="s">
        <v>72</v>
      </c>
      <c r="AE53" s="68" t="s">
        <v>72</v>
      </c>
      <c r="AF53" s="68" t="s">
        <v>72</v>
      </c>
      <c r="AG53" s="68" t="s">
        <v>72</v>
      </c>
      <c r="AH53" s="68" t="s">
        <v>72</v>
      </c>
      <c r="AI53" s="68" t="s">
        <v>72</v>
      </c>
      <c r="AJ53" s="68" t="s">
        <v>72</v>
      </c>
      <c r="AK53" s="68" t="s">
        <v>72</v>
      </c>
      <c r="AL53" s="68" t="s">
        <v>72</v>
      </c>
      <c r="AM53" s="68"/>
      <c r="AN53" s="68"/>
      <c r="AO53" s="68" t="s">
        <v>72</v>
      </c>
      <c r="AP53" s="68" t="s">
        <v>72</v>
      </c>
      <c r="AQ53" s="68" t="s">
        <v>72</v>
      </c>
      <c r="AR53" s="68" t="s">
        <v>72</v>
      </c>
      <c r="AS53" s="39"/>
    </row>
    <row r="54" spans="1:45" ht="12.75">
      <c r="A54" s="106" t="s">
        <v>83</v>
      </c>
      <c r="B54" s="106"/>
      <c r="C54" s="106"/>
      <c r="D54" s="106"/>
      <c r="E54" s="106"/>
      <c r="F54" s="106"/>
      <c r="G54" s="68">
        <v>1687853</v>
      </c>
      <c r="H54" s="68"/>
      <c r="I54" s="68"/>
      <c r="J54" s="68"/>
      <c r="K54" s="68"/>
      <c r="L54" s="68" t="s">
        <v>72</v>
      </c>
      <c r="M54" s="68" t="s">
        <v>72</v>
      </c>
      <c r="N54" s="68" t="s">
        <v>72</v>
      </c>
      <c r="O54" s="68" t="s">
        <v>72</v>
      </c>
      <c r="P54" s="68" t="s">
        <v>72</v>
      </c>
      <c r="Q54" s="68" t="s">
        <v>72</v>
      </c>
      <c r="R54" s="68" t="s">
        <v>72</v>
      </c>
      <c r="S54" s="68" t="s">
        <v>72</v>
      </c>
      <c r="T54" s="68" t="s">
        <v>72</v>
      </c>
      <c r="U54" s="68" t="s">
        <v>72</v>
      </c>
      <c r="V54" s="68" t="s">
        <v>72</v>
      </c>
      <c r="W54" s="68" t="s">
        <v>72</v>
      </c>
      <c r="X54" s="68" t="s">
        <v>72</v>
      </c>
      <c r="Y54" s="68" t="s">
        <v>72</v>
      </c>
      <c r="Z54" s="68" t="s">
        <v>72</v>
      </c>
      <c r="AA54" s="68" t="s">
        <v>72</v>
      </c>
      <c r="AB54" s="68" t="s">
        <v>72</v>
      </c>
      <c r="AC54" s="68" t="s">
        <v>72</v>
      </c>
      <c r="AD54" s="68" t="s">
        <v>72</v>
      </c>
      <c r="AE54" s="68" t="s">
        <v>72</v>
      </c>
      <c r="AF54" s="68" t="s">
        <v>72</v>
      </c>
      <c r="AG54" s="68" t="s">
        <v>72</v>
      </c>
      <c r="AH54" s="68" t="s">
        <v>72</v>
      </c>
      <c r="AI54" s="68" t="s">
        <v>72</v>
      </c>
      <c r="AJ54" s="68" t="s">
        <v>72</v>
      </c>
      <c r="AK54" s="68" t="s">
        <v>72</v>
      </c>
      <c r="AL54" s="68" t="s">
        <v>72</v>
      </c>
      <c r="AM54" s="68"/>
      <c r="AN54" s="68"/>
      <c r="AO54" s="68" t="s">
        <v>72</v>
      </c>
      <c r="AP54" s="68" t="s">
        <v>72</v>
      </c>
      <c r="AQ54" s="68" t="s">
        <v>72</v>
      </c>
      <c r="AR54" s="68" t="s">
        <v>72</v>
      </c>
      <c r="AS54" s="39"/>
    </row>
    <row r="55" spans="1:45" ht="12.75">
      <c r="A55" s="106" t="s">
        <v>84</v>
      </c>
      <c r="B55" s="106"/>
      <c r="C55" s="106"/>
      <c r="D55" s="106"/>
      <c r="E55" s="106"/>
      <c r="F55" s="106"/>
      <c r="G55" s="68"/>
      <c r="H55" s="68"/>
      <c r="I55" s="68"/>
      <c r="J55" s="68"/>
      <c r="K55" s="68"/>
      <c r="L55" s="68" t="s">
        <v>72</v>
      </c>
      <c r="M55" s="68" t="s">
        <v>72</v>
      </c>
      <c r="N55" s="68" t="s">
        <v>72</v>
      </c>
      <c r="O55" s="68" t="s">
        <v>72</v>
      </c>
      <c r="P55" s="68" t="s">
        <v>72</v>
      </c>
      <c r="Q55" s="68" t="s">
        <v>72</v>
      </c>
      <c r="R55" s="68" t="s">
        <v>72</v>
      </c>
      <c r="S55" s="68" t="s">
        <v>72</v>
      </c>
      <c r="T55" s="68" t="s">
        <v>72</v>
      </c>
      <c r="U55" s="68" t="s">
        <v>72</v>
      </c>
      <c r="V55" s="68" t="s">
        <v>72</v>
      </c>
      <c r="W55" s="68" t="s">
        <v>72</v>
      </c>
      <c r="X55" s="68" t="s">
        <v>72</v>
      </c>
      <c r="Y55" s="68" t="s">
        <v>72</v>
      </c>
      <c r="Z55" s="68" t="s">
        <v>72</v>
      </c>
      <c r="AA55" s="68" t="s">
        <v>72</v>
      </c>
      <c r="AB55" s="68" t="s">
        <v>72</v>
      </c>
      <c r="AC55" s="68" t="s">
        <v>72</v>
      </c>
      <c r="AD55" s="68" t="s">
        <v>72</v>
      </c>
      <c r="AE55" s="68" t="s">
        <v>72</v>
      </c>
      <c r="AF55" s="68" t="s">
        <v>72</v>
      </c>
      <c r="AG55" s="68" t="s">
        <v>72</v>
      </c>
      <c r="AH55" s="68" t="s">
        <v>72</v>
      </c>
      <c r="AI55" s="68" t="s">
        <v>72</v>
      </c>
      <c r="AJ55" s="68" t="s">
        <v>72</v>
      </c>
      <c r="AK55" s="68" t="s">
        <v>72</v>
      </c>
      <c r="AL55" s="68" t="s">
        <v>72</v>
      </c>
      <c r="AM55" s="68"/>
      <c r="AN55" s="68"/>
      <c r="AO55" s="68" t="s">
        <v>72</v>
      </c>
      <c r="AP55" s="68" t="s">
        <v>72</v>
      </c>
      <c r="AQ55" s="68" t="s">
        <v>72</v>
      </c>
      <c r="AR55" s="68" t="s">
        <v>72</v>
      </c>
      <c r="AS55" s="39"/>
    </row>
    <row r="56" spans="1:45" ht="12.75">
      <c r="A56" s="106" t="s">
        <v>85</v>
      </c>
      <c r="B56" s="106"/>
      <c r="C56" s="106"/>
      <c r="D56" s="106"/>
      <c r="E56" s="106"/>
      <c r="F56" s="106"/>
      <c r="G56" s="68">
        <v>795655</v>
      </c>
      <c r="H56" s="68"/>
      <c r="I56" s="68"/>
      <c r="J56" s="68"/>
      <c r="K56" s="68"/>
      <c r="L56" s="68" t="s">
        <v>72</v>
      </c>
      <c r="M56" s="68" t="s">
        <v>72</v>
      </c>
      <c r="N56" s="68" t="s">
        <v>72</v>
      </c>
      <c r="O56" s="68" t="s">
        <v>72</v>
      </c>
      <c r="P56" s="68" t="s">
        <v>72</v>
      </c>
      <c r="Q56" s="68" t="s">
        <v>72</v>
      </c>
      <c r="R56" s="68" t="s">
        <v>72</v>
      </c>
      <c r="S56" s="68" t="s">
        <v>72</v>
      </c>
      <c r="T56" s="68" t="s">
        <v>72</v>
      </c>
      <c r="U56" s="68" t="s">
        <v>72</v>
      </c>
      <c r="V56" s="68" t="s">
        <v>72</v>
      </c>
      <c r="W56" s="68" t="s">
        <v>72</v>
      </c>
      <c r="X56" s="68" t="s">
        <v>72</v>
      </c>
      <c r="Y56" s="68" t="s">
        <v>72</v>
      </c>
      <c r="Z56" s="68" t="s">
        <v>72</v>
      </c>
      <c r="AA56" s="68" t="s">
        <v>72</v>
      </c>
      <c r="AB56" s="68" t="s">
        <v>72</v>
      </c>
      <c r="AC56" s="68" t="s">
        <v>72</v>
      </c>
      <c r="AD56" s="68" t="s">
        <v>72</v>
      </c>
      <c r="AE56" s="68" t="s">
        <v>72</v>
      </c>
      <c r="AF56" s="68" t="s">
        <v>72</v>
      </c>
      <c r="AG56" s="68" t="s">
        <v>72</v>
      </c>
      <c r="AH56" s="68" t="s">
        <v>72</v>
      </c>
      <c r="AI56" s="68" t="s">
        <v>72</v>
      </c>
      <c r="AJ56" s="68" t="s">
        <v>72</v>
      </c>
      <c r="AK56" s="68" t="s">
        <v>72</v>
      </c>
      <c r="AL56" s="68" t="s">
        <v>72</v>
      </c>
      <c r="AM56" s="68"/>
      <c r="AN56" s="68"/>
      <c r="AO56" s="68" t="s">
        <v>72</v>
      </c>
      <c r="AP56" s="68" t="s">
        <v>72</v>
      </c>
      <c r="AQ56" s="68" t="s">
        <v>72</v>
      </c>
      <c r="AR56" s="68" t="s">
        <v>72</v>
      </c>
      <c r="AS56" s="39"/>
    </row>
    <row r="57" spans="1:45" ht="12.75">
      <c r="A57" s="106" t="s">
        <v>86</v>
      </c>
      <c r="B57" s="106"/>
      <c r="C57" s="106"/>
      <c r="D57" s="106"/>
      <c r="E57" s="106"/>
      <c r="F57" s="106"/>
      <c r="G57" s="68">
        <v>854343</v>
      </c>
      <c r="H57" s="68"/>
      <c r="I57" s="68"/>
      <c r="J57" s="68"/>
      <c r="K57" s="68"/>
      <c r="L57" s="68" t="s">
        <v>72</v>
      </c>
      <c r="M57" s="68" t="s">
        <v>72</v>
      </c>
      <c r="N57" s="68" t="s">
        <v>72</v>
      </c>
      <c r="O57" s="68" t="s">
        <v>72</v>
      </c>
      <c r="P57" s="68" t="s">
        <v>72</v>
      </c>
      <c r="Q57" s="68" t="s">
        <v>72</v>
      </c>
      <c r="R57" s="68" t="s">
        <v>72</v>
      </c>
      <c r="S57" s="68" t="s">
        <v>72</v>
      </c>
      <c r="T57" s="68" t="s">
        <v>72</v>
      </c>
      <c r="U57" s="68" t="s">
        <v>72</v>
      </c>
      <c r="V57" s="68" t="s">
        <v>72</v>
      </c>
      <c r="W57" s="68" t="s">
        <v>72</v>
      </c>
      <c r="X57" s="68" t="s">
        <v>72</v>
      </c>
      <c r="Y57" s="68" t="s">
        <v>72</v>
      </c>
      <c r="Z57" s="68" t="s">
        <v>72</v>
      </c>
      <c r="AA57" s="68" t="s">
        <v>72</v>
      </c>
      <c r="AB57" s="68" t="s">
        <v>72</v>
      </c>
      <c r="AC57" s="68" t="s">
        <v>72</v>
      </c>
      <c r="AD57" s="68" t="s">
        <v>72</v>
      </c>
      <c r="AE57" s="68" t="s">
        <v>72</v>
      </c>
      <c r="AF57" s="68" t="s">
        <v>72</v>
      </c>
      <c r="AG57" s="68" t="s">
        <v>72</v>
      </c>
      <c r="AH57" s="68" t="s">
        <v>72</v>
      </c>
      <c r="AI57" s="68" t="s">
        <v>72</v>
      </c>
      <c r="AJ57" s="68" t="s">
        <v>72</v>
      </c>
      <c r="AK57" s="68" t="s">
        <v>72</v>
      </c>
      <c r="AL57" s="68" t="s">
        <v>72</v>
      </c>
      <c r="AM57" s="68"/>
      <c r="AN57" s="68"/>
      <c r="AO57" s="68" t="s">
        <v>72</v>
      </c>
      <c r="AP57" s="68" t="s">
        <v>72</v>
      </c>
      <c r="AQ57" s="68" t="s">
        <v>72</v>
      </c>
      <c r="AR57" s="68" t="s">
        <v>72</v>
      </c>
      <c r="AS57" s="39"/>
    </row>
    <row r="58" spans="1:45" ht="12.75">
      <c r="A58" s="106" t="s">
        <v>87</v>
      </c>
      <c r="B58" s="106"/>
      <c r="C58" s="106"/>
      <c r="D58" s="106"/>
      <c r="E58" s="106"/>
      <c r="F58" s="106"/>
      <c r="G58" s="68">
        <v>17099</v>
      </c>
      <c r="H58" s="68"/>
      <c r="I58" s="68"/>
      <c r="J58" s="68"/>
      <c r="K58" s="68"/>
      <c r="L58" s="68" t="s">
        <v>72</v>
      </c>
      <c r="M58" s="68" t="s">
        <v>72</v>
      </c>
      <c r="N58" s="68" t="s">
        <v>72</v>
      </c>
      <c r="O58" s="68" t="s">
        <v>72</v>
      </c>
      <c r="P58" s="68" t="s">
        <v>72</v>
      </c>
      <c r="Q58" s="68" t="s">
        <v>72</v>
      </c>
      <c r="R58" s="68" t="s">
        <v>72</v>
      </c>
      <c r="S58" s="68" t="s">
        <v>72</v>
      </c>
      <c r="T58" s="68" t="s">
        <v>72</v>
      </c>
      <c r="U58" s="68" t="s">
        <v>72</v>
      </c>
      <c r="V58" s="68" t="s">
        <v>72</v>
      </c>
      <c r="W58" s="68" t="s">
        <v>72</v>
      </c>
      <c r="X58" s="68" t="s">
        <v>72</v>
      </c>
      <c r="Y58" s="68" t="s">
        <v>72</v>
      </c>
      <c r="Z58" s="68" t="s">
        <v>72</v>
      </c>
      <c r="AA58" s="68" t="s">
        <v>72</v>
      </c>
      <c r="AB58" s="68" t="s">
        <v>72</v>
      </c>
      <c r="AC58" s="68" t="s">
        <v>72</v>
      </c>
      <c r="AD58" s="68" t="s">
        <v>72</v>
      </c>
      <c r="AE58" s="68" t="s">
        <v>72</v>
      </c>
      <c r="AF58" s="68" t="s">
        <v>72</v>
      </c>
      <c r="AG58" s="68" t="s">
        <v>72</v>
      </c>
      <c r="AH58" s="68" t="s">
        <v>72</v>
      </c>
      <c r="AI58" s="68" t="s">
        <v>72</v>
      </c>
      <c r="AJ58" s="68" t="s">
        <v>72</v>
      </c>
      <c r="AK58" s="68" t="s">
        <v>72</v>
      </c>
      <c r="AL58" s="68" t="s">
        <v>72</v>
      </c>
      <c r="AM58" s="68"/>
      <c r="AN58" s="68"/>
      <c r="AO58" s="68" t="s">
        <v>72</v>
      </c>
      <c r="AP58" s="68" t="s">
        <v>72</v>
      </c>
      <c r="AQ58" s="68" t="s">
        <v>72</v>
      </c>
      <c r="AR58" s="68" t="s">
        <v>72</v>
      </c>
      <c r="AS58" s="39"/>
    </row>
    <row r="59" spans="1:45" ht="12.75">
      <c r="A59" s="106" t="s">
        <v>88</v>
      </c>
      <c r="B59" s="106"/>
      <c r="C59" s="106"/>
      <c r="D59" s="106"/>
      <c r="E59" s="106"/>
      <c r="F59" s="106"/>
      <c r="G59" s="68">
        <v>14070</v>
      </c>
      <c r="H59" s="68"/>
      <c r="I59" s="68"/>
      <c r="J59" s="68"/>
      <c r="K59" s="68"/>
      <c r="L59" s="68" t="s">
        <v>72</v>
      </c>
      <c r="M59" s="68" t="s">
        <v>72</v>
      </c>
      <c r="N59" s="68" t="s">
        <v>72</v>
      </c>
      <c r="O59" s="68" t="s">
        <v>72</v>
      </c>
      <c r="P59" s="68" t="s">
        <v>72</v>
      </c>
      <c r="Q59" s="68" t="s">
        <v>72</v>
      </c>
      <c r="R59" s="68" t="s">
        <v>72</v>
      </c>
      <c r="S59" s="68" t="s">
        <v>72</v>
      </c>
      <c r="T59" s="68" t="s">
        <v>72</v>
      </c>
      <c r="U59" s="68" t="s">
        <v>72</v>
      </c>
      <c r="V59" s="68" t="s">
        <v>72</v>
      </c>
      <c r="W59" s="68" t="s">
        <v>72</v>
      </c>
      <c r="X59" s="68" t="s">
        <v>72</v>
      </c>
      <c r="Y59" s="68" t="s">
        <v>72</v>
      </c>
      <c r="Z59" s="68" t="s">
        <v>72</v>
      </c>
      <c r="AA59" s="68" t="s">
        <v>72</v>
      </c>
      <c r="AB59" s="68" t="s">
        <v>72</v>
      </c>
      <c r="AC59" s="68" t="s">
        <v>72</v>
      </c>
      <c r="AD59" s="68" t="s">
        <v>72</v>
      </c>
      <c r="AE59" s="68" t="s">
        <v>72</v>
      </c>
      <c r="AF59" s="68" t="s">
        <v>72</v>
      </c>
      <c r="AG59" s="68" t="s">
        <v>72</v>
      </c>
      <c r="AH59" s="68" t="s">
        <v>72</v>
      </c>
      <c r="AI59" s="68" t="s">
        <v>72</v>
      </c>
      <c r="AJ59" s="68" t="s">
        <v>72</v>
      </c>
      <c r="AK59" s="68" t="s">
        <v>72</v>
      </c>
      <c r="AL59" s="68" t="s">
        <v>72</v>
      </c>
      <c r="AM59" s="68"/>
      <c r="AN59" s="68"/>
      <c r="AO59" s="68" t="s">
        <v>72</v>
      </c>
      <c r="AP59" s="68" t="s">
        <v>72</v>
      </c>
      <c r="AQ59" s="68" t="s">
        <v>72</v>
      </c>
      <c r="AR59" s="68" t="s">
        <v>72</v>
      </c>
      <c r="AS59" s="39"/>
    </row>
    <row r="60" spans="1:45" ht="12.75">
      <c r="A60" s="106" t="s">
        <v>89</v>
      </c>
      <c r="B60" s="106"/>
      <c r="C60" s="106"/>
      <c r="D60" s="106"/>
      <c r="E60" s="106"/>
      <c r="F60" s="106"/>
      <c r="G60" s="68">
        <v>6840</v>
      </c>
      <c r="H60" s="68"/>
      <c r="I60" s="68"/>
      <c r="J60" s="68"/>
      <c r="K60" s="68"/>
      <c r="L60" s="68" t="s">
        <v>72</v>
      </c>
      <c r="M60" s="68" t="s">
        <v>72</v>
      </c>
      <c r="N60" s="68" t="s">
        <v>72</v>
      </c>
      <c r="O60" s="68" t="s">
        <v>72</v>
      </c>
      <c r="P60" s="68" t="s">
        <v>72</v>
      </c>
      <c r="Q60" s="68" t="s">
        <v>72</v>
      </c>
      <c r="R60" s="68" t="s">
        <v>72</v>
      </c>
      <c r="S60" s="68" t="s">
        <v>72</v>
      </c>
      <c r="T60" s="68" t="s">
        <v>72</v>
      </c>
      <c r="U60" s="68" t="s">
        <v>72</v>
      </c>
      <c r="V60" s="68" t="s">
        <v>72</v>
      </c>
      <c r="W60" s="68" t="s">
        <v>72</v>
      </c>
      <c r="X60" s="68" t="s">
        <v>72</v>
      </c>
      <c r="Y60" s="68" t="s">
        <v>72</v>
      </c>
      <c r="Z60" s="68" t="s">
        <v>72</v>
      </c>
      <c r="AA60" s="68" t="s">
        <v>72</v>
      </c>
      <c r="AB60" s="68" t="s">
        <v>72</v>
      </c>
      <c r="AC60" s="68" t="s">
        <v>72</v>
      </c>
      <c r="AD60" s="68" t="s">
        <v>72</v>
      </c>
      <c r="AE60" s="68" t="s">
        <v>72</v>
      </c>
      <c r="AF60" s="68" t="s">
        <v>72</v>
      </c>
      <c r="AG60" s="68" t="s">
        <v>72</v>
      </c>
      <c r="AH60" s="68" t="s">
        <v>72</v>
      </c>
      <c r="AI60" s="68" t="s">
        <v>72</v>
      </c>
      <c r="AJ60" s="68" t="s">
        <v>72</v>
      </c>
      <c r="AK60" s="68" t="s">
        <v>72</v>
      </c>
      <c r="AL60" s="68" t="s">
        <v>72</v>
      </c>
      <c r="AM60" s="68"/>
      <c r="AN60" s="68"/>
      <c r="AO60" s="68" t="s">
        <v>72</v>
      </c>
      <c r="AP60" s="68" t="s">
        <v>72</v>
      </c>
      <c r="AQ60" s="68" t="s">
        <v>72</v>
      </c>
      <c r="AR60" s="68" t="s">
        <v>72</v>
      </c>
      <c r="AS60" s="39"/>
    </row>
    <row r="61" spans="1:45" ht="12.75">
      <c r="A61" s="106" t="s">
        <v>90</v>
      </c>
      <c r="B61" s="106"/>
      <c r="C61" s="106"/>
      <c r="D61" s="106"/>
      <c r="E61" s="106"/>
      <c r="F61" s="106"/>
      <c r="G61" s="68">
        <v>303814</v>
      </c>
      <c r="H61" s="68"/>
      <c r="I61" s="68"/>
      <c r="J61" s="68"/>
      <c r="K61" s="68"/>
      <c r="L61" s="68" t="s">
        <v>72</v>
      </c>
      <c r="M61" s="68" t="s">
        <v>72</v>
      </c>
      <c r="N61" s="68" t="s">
        <v>72</v>
      </c>
      <c r="O61" s="68" t="s">
        <v>72</v>
      </c>
      <c r="P61" s="68" t="s">
        <v>72</v>
      </c>
      <c r="Q61" s="68" t="s">
        <v>72</v>
      </c>
      <c r="R61" s="68" t="s">
        <v>72</v>
      </c>
      <c r="S61" s="68" t="s">
        <v>72</v>
      </c>
      <c r="T61" s="68" t="s">
        <v>72</v>
      </c>
      <c r="U61" s="68" t="s">
        <v>72</v>
      </c>
      <c r="V61" s="68" t="s">
        <v>72</v>
      </c>
      <c r="W61" s="68" t="s">
        <v>72</v>
      </c>
      <c r="X61" s="68" t="s">
        <v>72</v>
      </c>
      <c r="Y61" s="68" t="s">
        <v>72</v>
      </c>
      <c r="Z61" s="68" t="s">
        <v>72</v>
      </c>
      <c r="AA61" s="68" t="s">
        <v>72</v>
      </c>
      <c r="AB61" s="68" t="s">
        <v>72</v>
      </c>
      <c r="AC61" s="68" t="s">
        <v>72</v>
      </c>
      <c r="AD61" s="68" t="s">
        <v>72</v>
      </c>
      <c r="AE61" s="68" t="s">
        <v>72</v>
      </c>
      <c r="AF61" s="68" t="s">
        <v>72</v>
      </c>
      <c r="AG61" s="68" t="s">
        <v>72</v>
      </c>
      <c r="AH61" s="68" t="s">
        <v>72</v>
      </c>
      <c r="AI61" s="68" t="s">
        <v>72</v>
      </c>
      <c r="AJ61" s="68" t="s">
        <v>72</v>
      </c>
      <c r="AK61" s="68" t="s">
        <v>72</v>
      </c>
      <c r="AL61" s="68" t="s">
        <v>72</v>
      </c>
      <c r="AM61" s="68"/>
      <c r="AN61" s="68"/>
      <c r="AO61" s="68" t="s">
        <v>72</v>
      </c>
      <c r="AP61" s="68" t="s">
        <v>72</v>
      </c>
      <c r="AQ61" s="68" t="s">
        <v>72</v>
      </c>
      <c r="AR61" s="68" t="s">
        <v>72</v>
      </c>
      <c r="AS61" s="39"/>
    </row>
    <row r="62" spans="1:45" ht="12.75">
      <c r="A62" s="107" t="s">
        <v>91</v>
      </c>
      <c r="B62" s="107"/>
      <c r="C62" s="107"/>
      <c r="D62" s="107"/>
      <c r="E62" s="107"/>
      <c r="F62" s="107"/>
      <c r="G62" s="69">
        <v>1991667</v>
      </c>
      <c r="H62" s="69"/>
      <c r="I62" s="69"/>
      <c r="J62" s="69"/>
      <c r="K62" s="69"/>
      <c r="L62" s="69" t="s">
        <v>72</v>
      </c>
      <c r="M62" s="69" t="s">
        <v>72</v>
      </c>
      <c r="N62" s="69" t="s">
        <v>72</v>
      </c>
      <c r="O62" s="69" t="s">
        <v>72</v>
      </c>
      <c r="P62" s="69" t="s">
        <v>72</v>
      </c>
      <c r="Q62" s="69" t="s">
        <v>72</v>
      </c>
      <c r="R62" s="69" t="s">
        <v>72</v>
      </c>
      <c r="S62" s="69" t="s">
        <v>72</v>
      </c>
      <c r="T62" s="69" t="s">
        <v>72</v>
      </c>
      <c r="U62" s="69" t="s">
        <v>72</v>
      </c>
      <c r="V62" s="69" t="s">
        <v>72</v>
      </c>
      <c r="W62" s="69" t="s">
        <v>72</v>
      </c>
      <c r="X62" s="69" t="s">
        <v>72</v>
      </c>
      <c r="Y62" s="69" t="s">
        <v>72</v>
      </c>
      <c r="Z62" s="69" t="s">
        <v>72</v>
      </c>
      <c r="AA62" s="69" t="s">
        <v>72</v>
      </c>
      <c r="AB62" s="69" t="s">
        <v>72</v>
      </c>
      <c r="AC62" s="69" t="s">
        <v>72</v>
      </c>
      <c r="AD62" s="69" t="s">
        <v>72</v>
      </c>
      <c r="AE62" s="69" t="s">
        <v>72</v>
      </c>
      <c r="AF62" s="69" t="s">
        <v>72</v>
      </c>
      <c r="AG62" s="69" t="s">
        <v>72</v>
      </c>
      <c r="AH62" s="69" t="s">
        <v>72</v>
      </c>
      <c r="AI62" s="69" t="s">
        <v>72</v>
      </c>
      <c r="AJ62" s="69" t="s">
        <v>72</v>
      </c>
      <c r="AK62" s="69" t="s">
        <v>72</v>
      </c>
      <c r="AL62" s="69" t="s">
        <v>72</v>
      </c>
      <c r="AM62" s="69"/>
      <c r="AN62" s="69"/>
      <c r="AO62" s="69" t="s">
        <v>72</v>
      </c>
      <c r="AP62" s="69" t="s">
        <v>72</v>
      </c>
      <c r="AQ62" s="69" t="s">
        <v>72</v>
      </c>
      <c r="AR62" s="69" t="s">
        <v>72</v>
      </c>
      <c r="AS62" s="39"/>
    </row>
    <row r="63" spans="15:47" ht="12.75"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 s="43"/>
      <c r="AT63" s="43"/>
      <c r="AU63" s="43"/>
    </row>
    <row r="64" spans="1:45" ht="12.75">
      <c r="A64" s="21" t="s">
        <v>49</v>
      </c>
      <c r="D64" s="1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 s="39"/>
    </row>
    <row r="65" spans="1:45" ht="12.75">
      <c r="A65" s="22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 s="39"/>
    </row>
    <row r="66" spans="1:45" ht="12.75">
      <c r="A66" s="21" t="s">
        <v>50</v>
      </c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 s="39"/>
    </row>
    <row r="67" spans="15:45" ht="12.75"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 s="39"/>
    </row>
    <row r="68" spans="15:45" ht="12.75"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 s="39"/>
    </row>
    <row r="69" spans="15:45" ht="12.75"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 s="39"/>
    </row>
    <row r="70" spans="15:45" ht="12.75"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 s="39"/>
    </row>
    <row r="71" spans="15:45" ht="12.75"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 s="39"/>
    </row>
    <row r="72" spans="15:45" ht="12.75"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 s="39"/>
    </row>
    <row r="73" spans="15:45" ht="12.75"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 s="39"/>
    </row>
    <row r="74" spans="15:45" ht="12.75"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 s="39"/>
    </row>
    <row r="75" spans="15:45" ht="12.75"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 s="39"/>
    </row>
    <row r="76" spans="15:45" ht="12.75"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 s="39"/>
    </row>
    <row r="77" spans="15:45" ht="12.75"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 s="39"/>
    </row>
    <row r="78" spans="15:45" ht="12.75"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 s="39"/>
    </row>
    <row r="79" spans="15:45" ht="12.75"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 s="39"/>
    </row>
    <row r="80" spans="15:45" ht="12.75"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 s="39"/>
    </row>
    <row r="81" spans="15:45" ht="12.75"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 s="39"/>
    </row>
    <row r="82" spans="15:45" ht="12.75"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 s="39"/>
    </row>
    <row r="83" spans="15:45" ht="12.75"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 s="39"/>
    </row>
    <row r="84" spans="15:45" ht="12.75"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 s="39"/>
    </row>
    <row r="85" spans="15:45" ht="12.75"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 s="39"/>
    </row>
    <row r="86" spans="15:45" ht="12.75"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 s="39"/>
    </row>
    <row r="87" spans="15:45" ht="12.75"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 s="39"/>
    </row>
    <row r="88" spans="15:45" ht="12.75"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 s="39"/>
    </row>
    <row r="89" spans="15:45" ht="12.75"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 s="39"/>
    </row>
    <row r="90" spans="15:45" ht="12.75"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 s="39"/>
    </row>
    <row r="91" spans="15:45" ht="12.75"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 s="39"/>
    </row>
    <row r="92" spans="15:45" ht="12.75"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 s="39"/>
    </row>
    <row r="93" spans="15:45" ht="12.75"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 s="39"/>
    </row>
    <row r="94" spans="15:45" ht="12.75"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 s="39"/>
    </row>
    <row r="95" spans="15:45" ht="12.75"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 s="39"/>
    </row>
    <row r="96" spans="15:45" ht="12.75"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 s="39"/>
    </row>
    <row r="97" spans="15:45" ht="12.75"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 s="39"/>
    </row>
    <row r="98" spans="15:45" ht="12.75"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 s="39"/>
    </row>
    <row r="99" spans="15:45" ht="12.75"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 s="39"/>
    </row>
    <row r="100" spans="15:45" ht="12.75"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 s="39"/>
    </row>
    <row r="101" spans="15:45" ht="12.75"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 s="39"/>
    </row>
    <row r="102" spans="15:45" ht="12.75"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 s="39"/>
    </row>
    <row r="103" spans="15:45" ht="12.75"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 s="39"/>
    </row>
    <row r="104" spans="15:45" ht="12.75"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 s="39"/>
    </row>
    <row r="105" spans="15:45" ht="12.75"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 s="39"/>
    </row>
    <row r="106" spans="15:45" ht="12.75"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 s="39"/>
    </row>
    <row r="107" spans="15:45" ht="12.75"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 s="39"/>
    </row>
    <row r="108" spans="15:45" ht="12.75"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 s="39"/>
    </row>
    <row r="109" spans="15:45" ht="12.75"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 s="39"/>
    </row>
    <row r="110" spans="15:45" ht="12.75"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 s="39"/>
    </row>
    <row r="111" spans="15:45" ht="12.75"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 s="39"/>
    </row>
    <row r="112" spans="15:45" ht="12.75"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 s="39"/>
    </row>
    <row r="113" spans="15:45" ht="12.75"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 s="39"/>
    </row>
    <row r="114" spans="15:45" ht="12.75"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 s="39"/>
    </row>
    <row r="115" spans="15:45" ht="12.75"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 s="39"/>
    </row>
    <row r="116" spans="15:45" ht="12.75"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 s="39"/>
    </row>
    <row r="117" spans="15:45" ht="12.75"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 s="39"/>
    </row>
    <row r="118" spans="15:45" ht="12.75"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 s="39"/>
    </row>
    <row r="119" spans="15:45" ht="12.75"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 s="39"/>
    </row>
    <row r="120" spans="15:45" ht="12.75"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 s="39"/>
    </row>
    <row r="121" spans="15:45" ht="12.75"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 s="39"/>
    </row>
    <row r="122" spans="15:45" ht="12.75"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 s="39"/>
    </row>
    <row r="123" spans="15:45" ht="12.75"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 s="39"/>
    </row>
    <row r="124" spans="15:45" ht="12.75"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 s="39"/>
    </row>
    <row r="125" spans="15:45" ht="12.75"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 s="39"/>
    </row>
    <row r="126" spans="15:45" ht="12.75"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 s="39"/>
    </row>
    <row r="127" spans="15:45" ht="12.75"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 s="39"/>
    </row>
    <row r="128" spans="15:45" ht="12.75"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 s="39"/>
    </row>
    <row r="129" spans="15:45" ht="12.75"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 s="39"/>
    </row>
    <row r="130" spans="15:45" ht="12.75"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 s="39"/>
    </row>
    <row r="131" spans="15:45" ht="12.75"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 s="39"/>
    </row>
    <row r="132" spans="15:45" ht="12.75"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 s="39"/>
    </row>
    <row r="133" spans="15:45" ht="12.75"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 s="39"/>
    </row>
    <row r="134" spans="15:45" ht="12.75"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 s="39"/>
    </row>
    <row r="135" spans="15:45" ht="12.75"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 s="39"/>
    </row>
    <row r="136" spans="15:45" ht="12.75"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 s="39"/>
    </row>
    <row r="137" spans="15:45" ht="12.75"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 s="39"/>
    </row>
    <row r="138" spans="15:45" ht="12.75"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 s="39"/>
    </row>
    <row r="139" spans="15:45" ht="12.75"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 s="39"/>
    </row>
    <row r="140" spans="15:45" ht="12.75"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 s="39"/>
    </row>
    <row r="141" spans="15:45" ht="12.75"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 s="39"/>
    </row>
    <row r="142" spans="15:45" ht="12.75"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 s="39"/>
    </row>
    <row r="143" spans="15:45" ht="12.75"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 s="39"/>
    </row>
    <row r="144" spans="15:45" ht="12.75"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 s="39"/>
    </row>
    <row r="145" spans="15:45" ht="12.75"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 s="39"/>
    </row>
    <row r="146" spans="15:45" ht="12.75"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 s="39"/>
    </row>
    <row r="147" spans="15:45" ht="12.75"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 s="39"/>
    </row>
    <row r="148" spans="15:45" ht="12.75"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 s="39"/>
    </row>
    <row r="149" spans="15:45" ht="12.75"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 s="39"/>
    </row>
    <row r="150" spans="15:45" ht="12.75"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 s="39"/>
    </row>
    <row r="151" spans="15:45" ht="12.75"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 s="39"/>
    </row>
    <row r="152" spans="15:45" ht="12.75"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 s="39"/>
    </row>
    <row r="153" spans="15:45" ht="12.75"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 s="39"/>
    </row>
    <row r="154" spans="15:45" ht="12.75"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 s="39"/>
    </row>
    <row r="155" spans="15:45" ht="12.75"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 s="39"/>
    </row>
    <row r="156" spans="15:45" ht="12.75"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 s="39"/>
    </row>
    <row r="157" spans="15:45" ht="12.75"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 s="39"/>
    </row>
    <row r="158" spans="15:45" ht="12.75"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 s="39"/>
    </row>
    <row r="159" spans="15:45" ht="12.75"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 s="39"/>
    </row>
    <row r="160" spans="15:45" ht="12.75"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 s="39"/>
    </row>
    <row r="161" spans="15:45" ht="12.75"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 s="39"/>
    </row>
    <row r="162" spans="15:45" ht="12.75"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 s="39"/>
    </row>
    <row r="163" spans="15:45" ht="12.75"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 s="39"/>
    </row>
    <row r="164" spans="15:45" ht="12.75"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 s="39"/>
    </row>
    <row r="165" spans="15:45" ht="12.75"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 s="39"/>
    </row>
    <row r="166" spans="15:45" ht="12.75"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 s="39"/>
    </row>
    <row r="167" spans="15:45" ht="12.75"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 s="39"/>
    </row>
    <row r="168" spans="15:45" ht="12.75"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 s="39"/>
    </row>
    <row r="169" spans="15:45" ht="12.75"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 s="39"/>
    </row>
    <row r="170" spans="15:45" ht="12.75"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 s="39"/>
    </row>
    <row r="171" spans="15:45" ht="12.75"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 s="39"/>
    </row>
    <row r="172" spans="15:45" ht="12.75"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 s="39"/>
    </row>
    <row r="173" spans="15:45" ht="12.75"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 s="39"/>
    </row>
    <row r="174" spans="15:45" ht="12.75"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 s="39"/>
    </row>
    <row r="175" spans="15:45" ht="12.75"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 s="39"/>
    </row>
    <row r="176" spans="15:45" ht="12.75"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 s="39"/>
    </row>
    <row r="177" spans="15:45" ht="12.75"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 s="39"/>
    </row>
    <row r="178" spans="15:45" ht="12.75"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 s="39"/>
    </row>
    <row r="179" spans="15:45" ht="12.75"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 s="39"/>
    </row>
    <row r="180" spans="15:45" ht="12.75"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 s="39"/>
    </row>
    <row r="181" spans="15:45" ht="12.75"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 s="39"/>
    </row>
    <row r="182" spans="15:45" ht="12.75"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 s="39"/>
    </row>
    <row r="183" spans="15:45" ht="12.75"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 s="39"/>
    </row>
    <row r="184" spans="15:45" ht="12.75"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 s="39"/>
    </row>
    <row r="185" spans="15:45" ht="12.75"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 s="39"/>
    </row>
    <row r="186" spans="15:45" ht="12.75"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 s="39"/>
    </row>
    <row r="187" spans="15:45" ht="12.75"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 s="39"/>
    </row>
    <row r="188" spans="15:45" ht="12.75"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 s="39"/>
    </row>
    <row r="189" spans="15:45" ht="12.75"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 s="39"/>
    </row>
    <row r="190" spans="15:45" ht="12.75"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 s="39"/>
    </row>
    <row r="191" spans="15:45" ht="12.75"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 s="39"/>
    </row>
    <row r="192" spans="15:45" ht="12.75"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 s="39"/>
    </row>
    <row r="193" spans="15:45" ht="12.75"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 s="39"/>
    </row>
    <row r="194" spans="15:45" ht="12.75"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 s="39"/>
    </row>
    <row r="195" spans="15:45" ht="12.75"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 s="39"/>
    </row>
    <row r="196" spans="15:45" ht="12.75"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 s="39"/>
    </row>
    <row r="197" spans="15:45" ht="12.75"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 s="39"/>
    </row>
    <row r="198" spans="15:45" ht="12.75"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 s="39"/>
    </row>
    <row r="199" spans="15:45" ht="12.75"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 s="39"/>
    </row>
    <row r="200" spans="15:45" ht="12.75"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 s="39"/>
    </row>
    <row r="201" spans="15:45" ht="12.75"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 s="39"/>
    </row>
    <row r="202" spans="15:45" ht="12.75"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 s="39"/>
    </row>
    <row r="203" spans="15:45" ht="12.75"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 s="39"/>
    </row>
    <row r="204" spans="15:45" ht="12.75"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 s="39"/>
    </row>
    <row r="205" spans="15:45" ht="12.75"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 s="39"/>
    </row>
    <row r="206" spans="15:45" ht="12.75"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 s="39"/>
    </row>
    <row r="207" spans="15:45" ht="12.75"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 s="39"/>
    </row>
    <row r="208" spans="15:45" ht="12.75"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 s="39"/>
    </row>
    <row r="209" spans="15:45" ht="12.75"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 s="39"/>
    </row>
    <row r="210" spans="15:45" ht="12.75"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 s="39"/>
    </row>
    <row r="211" spans="15:45" ht="12.75"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 s="39"/>
    </row>
    <row r="212" spans="15:45" ht="12.75"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 s="39"/>
    </row>
    <row r="213" spans="15:45" ht="12.75"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 s="39"/>
    </row>
    <row r="214" spans="15:45" ht="12.75"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 s="39"/>
    </row>
    <row r="215" spans="15:45" ht="12.75"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 s="39"/>
    </row>
    <row r="216" spans="15:45" ht="12.75"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 s="39"/>
    </row>
    <row r="217" spans="15:45" ht="12.75"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 s="39"/>
    </row>
    <row r="218" spans="15:45" ht="12.75"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 s="39"/>
    </row>
    <row r="219" spans="15:45" ht="12.75"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 s="39"/>
    </row>
    <row r="220" spans="15:45" ht="12.75"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 s="39"/>
    </row>
    <row r="221" spans="15:45" ht="12.75"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 s="39"/>
    </row>
    <row r="222" spans="15:45" ht="12.75"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 s="39"/>
    </row>
    <row r="223" spans="15:45" ht="12.75"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 s="39"/>
    </row>
    <row r="224" spans="15:45" ht="12.75"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 s="39"/>
    </row>
    <row r="225" spans="15:45" ht="12.75"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 s="39"/>
    </row>
    <row r="226" spans="15:45" ht="12.75"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 s="39"/>
    </row>
    <row r="227" spans="15:45" ht="12.75"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 s="39"/>
    </row>
    <row r="228" spans="15:45" ht="12.75"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 s="39"/>
    </row>
    <row r="229" spans="15:45" ht="12.75"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 s="39"/>
    </row>
    <row r="230" spans="15:45" ht="12.75"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 s="39"/>
    </row>
    <row r="231" spans="15:45" ht="12.75"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 s="39"/>
    </row>
    <row r="232" spans="15:45" ht="12.75"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 s="39"/>
    </row>
    <row r="233" spans="15:45" ht="12.75"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 s="39"/>
    </row>
    <row r="234" spans="15:45" ht="12.75"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 s="39"/>
    </row>
    <row r="235" spans="15:45" ht="12.75"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 s="39"/>
    </row>
    <row r="236" spans="15:45" ht="12.75"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 s="39"/>
    </row>
    <row r="237" spans="15:45" ht="12.75"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 s="39"/>
    </row>
    <row r="238" spans="15:45" ht="12.75"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 s="39"/>
    </row>
    <row r="239" spans="15:45" ht="12.75"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 s="39"/>
    </row>
    <row r="240" spans="15:45" ht="12.75"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 s="39"/>
    </row>
    <row r="241" spans="15:45" ht="12.75"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 s="39"/>
    </row>
    <row r="242" spans="15:45" ht="12.75"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 s="39"/>
    </row>
    <row r="243" spans="15:45" ht="12.75"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 s="39"/>
    </row>
    <row r="244" spans="15:45" ht="12.75"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 s="39"/>
    </row>
    <row r="245" spans="15:45" ht="12.75"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 s="39"/>
    </row>
    <row r="246" spans="15:45" ht="12.75"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 s="39"/>
    </row>
    <row r="247" spans="15:45" ht="12.75"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 s="39"/>
    </row>
    <row r="248" spans="15:45" ht="12.75"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 s="39"/>
    </row>
    <row r="249" spans="15:45" ht="12.75"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 s="39"/>
    </row>
    <row r="250" spans="15:45" ht="12.75"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 s="39"/>
    </row>
    <row r="251" spans="15:45" ht="12.75"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 s="39"/>
    </row>
    <row r="252" spans="15:45" ht="12.75"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 s="39"/>
    </row>
    <row r="253" spans="15:45" ht="12.75"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 s="39"/>
    </row>
    <row r="254" spans="15:45" ht="12.75"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 s="39"/>
    </row>
    <row r="255" spans="15:45" ht="12.75"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 s="39"/>
    </row>
    <row r="256" spans="15:45" ht="12.75"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 s="39"/>
    </row>
    <row r="257" spans="15:45" ht="12.75"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 s="39"/>
    </row>
    <row r="258" spans="15:45" ht="12.75"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 s="39"/>
    </row>
    <row r="259" spans="15:45" ht="12.75"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 s="39"/>
    </row>
    <row r="260" spans="15:45" ht="12.75"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 s="39"/>
    </row>
    <row r="261" spans="15:45" ht="12.75"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 s="39"/>
    </row>
    <row r="262" spans="15:45" ht="12.75"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 s="39"/>
    </row>
    <row r="263" spans="15:45" ht="12.75"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 s="39"/>
    </row>
    <row r="264" spans="15:45" ht="12.75"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 s="39"/>
    </row>
    <row r="265" spans="15:45" ht="12.75"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 s="39"/>
    </row>
    <row r="266" spans="15:45" ht="12.75"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 s="39"/>
    </row>
    <row r="267" spans="15:45" ht="12.75"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 s="39"/>
    </row>
    <row r="268" spans="15:45" ht="12.75"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 s="39"/>
    </row>
    <row r="269" spans="15:45" ht="12.75"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 s="39"/>
    </row>
    <row r="270" spans="15:45" ht="12.75"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 s="39"/>
    </row>
    <row r="271" spans="15:45" ht="12.75"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 s="39"/>
    </row>
    <row r="272" spans="15:45" ht="12.75"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 s="39"/>
    </row>
    <row r="273" spans="15:45" ht="12.75"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 s="39"/>
    </row>
    <row r="274" spans="15:45" ht="12.75"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 s="39"/>
    </row>
    <row r="275" spans="15:45" ht="12.75"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 s="39"/>
    </row>
    <row r="276" spans="15:45" ht="12.75"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 s="39"/>
    </row>
    <row r="277" spans="15:45" ht="12.75"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 s="39"/>
    </row>
    <row r="278" spans="15:45" ht="12.75"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 s="39"/>
    </row>
    <row r="279" spans="15:45" ht="12.75"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 s="39"/>
    </row>
    <row r="280" spans="15:45" ht="12.75"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 s="39"/>
    </row>
    <row r="281" spans="15:45" ht="12.75"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 s="39"/>
    </row>
    <row r="282" spans="15:45" ht="12.75"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 s="39"/>
    </row>
    <row r="283" spans="15:45" ht="12.75"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 s="39"/>
    </row>
    <row r="284" spans="15:45" ht="12.75"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 s="39"/>
    </row>
    <row r="285" spans="15:45" ht="12.75"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 s="39"/>
    </row>
    <row r="286" spans="15:45" ht="12.75"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 s="39"/>
    </row>
    <row r="287" spans="15:45" ht="12.75"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 s="39"/>
    </row>
    <row r="288" spans="15:45" ht="12.75"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 s="39"/>
    </row>
    <row r="289" spans="15:45" ht="12.75"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 s="39"/>
    </row>
    <row r="290" spans="15:45" ht="12.75"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 s="39"/>
    </row>
    <row r="291" spans="15:45" ht="12.75"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 s="39"/>
    </row>
    <row r="292" spans="15:45" ht="12.75"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 s="39"/>
    </row>
    <row r="293" spans="15:45" ht="12.75"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 s="39"/>
    </row>
    <row r="294" spans="15:45" ht="12.75"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 s="39"/>
    </row>
    <row r="295" spans="15:45" ht="12.75"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 s="39"/>
    </row>
    <row r="296" spans="15:45" ht="12.75"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 s="39"/>
    </row>
    <row r="297" spans="15:45" ht="12.75"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 s="39"/>
    </row>
    <row r="298" spans="15:45" ht="12.75"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 s="39"/>
    </row>
    <row r="299" spans="15:45" ht="12.75"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 s="39"/>
    </row>
    <row r="300" spans="15:45" ht="12.75"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 s="39"/>
    </row>
    <row r="301" spans="15:45" ht="12.75"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 s="39"/>
    </row>
    <row r="302" spans="15:45" ht="12.75"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 s="39"/>
    </row>
    <row r="303" spans="15:45" ht="12.75"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 s="39"/>
    </row>
    <row r="304" spans="15:45" ht="12.75"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 s="39"/>
    </row>
    <row r="305" spans="15:45" ht="12.75"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 s="39"/>
    </row>
    <row r="306" spans="15:45" ht="12.75"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 s="39"/>
    </row>
    <row r="307" spans="15:45" ht="12.75"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 s="39"/>
    </row>
    <row r="308" spans="15:45" ht="12.75"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 s="39"/>
    </row>
    <row r="309" spans="15:45" ht="12.75"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 s="39"/>
    </row>
    <row r="310" spans="15:45" ht="12.75"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 s="39"/>
    </row>
    <row r="311" spans="15:45" ht="12.75"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 s="39"/>
    </row>
    <row r="312" spans="15:45" ht="12.75"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 s="39"/>
    </row>
    <row r="313" spans="15:45" ht="12.75"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 s="39"/>
    </row>
    <row r="314" spans="15:45" ht="12.75"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 s="39"/>
    </row>
    <row r="315" spans="15:45" ht="12.75"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 s="39"/>
    </row>
    <row r="316" spans="15:45" ht="12.75"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 s="39"/>
    </row>
    <row r="317" spans="15:45" ht="12.75"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 s="39"/>
    </row>
    <row r="318" spans="15:45" ht="12.75"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 s="39"/>
    </row>
    <row r="319" spans="15:45" ht="12.75"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 s="39"/>
    </row>
    <row r="320" spans="15:45" ht="12.75"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 s="39"/>
    </row>
    <row r="321" spans="15:45" ht="12.75"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 s="39"/>
    </row>
    <row r="322" spans="15:45" ht="12.75"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 s="39"/>
    </row>
    <row r="323" spans="15:45" ht="12.75"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 s="39"/>
    </row>
    <row r="324" spans="15:45" ht="12.75"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 s="39"/>
    </row>
    <row r="325" spans="15:45" ht="12.75"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 s="39"/>
    </row>
    <row r="326" spans="15:45" ht="12.75"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 s="39"/>
    </row>
    <row r="327" spans="15:45" ht="12.75"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 s="39"/>
    </row>
    <row r="328" spans="15:45" ht="12.75"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 s="39"/>
    </row>
    <row r="329" spans="15:45" ht="12.75"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 s="39"/>
    </row>
    <row r="330" spans="15:45" ht="12.75"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 s="39"/>
    </row>
    <row r="331" spans="15:45" ht="12.75"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 s="39"/>
    </row>
    <row r="332" spans="15:45" ht="12.75"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 s="39"/>
    </row>
    <row r="333" spans="15:45" ht="12.75"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 s="39"/>
    </row>
    <row r="334" spans="15:45" ht="12.75"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 s="39"/>
    </row>
    <row r="335" spans="15:45" ht="12.75"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 s="39"/>
    </row>
    <row r="336" spans="15:45" ht="12.75"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 s="39"/>
    </row>
    <row r="337" spans="15:45" ht="12.75"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 s="39"/>
    </row>
    <row r="338" spans="15:45" ht="12.75"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 s="39"/>
    </row>
    <row r="339" spans="15:45" ht="12.75"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 s="39"/>
    </row>
    <row r="340" spans="15:45" ht="12.75"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 s="39"/>
    </row>
    <row r="341" spans="15:45" ht="12.75"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 s="39"/>
    </row>
    <row r="342" spans="15:45" ht="12.75"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 s="39"/>
    </row>
    <row r="343" spans="15:45" ht="12.75"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 s="39"/>
    </row>
    <row r="344" spans="15:45" ht="12.75"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 s="39"/>
    </row>
    <row r="345" spans="15:45" ht="12.75"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 s="39"/>
    </row>
    <row r="346" spans="15:45" ht="12.75"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 s="39"/>
    </row>
    <row r="347" spans="15:45" ht="12.75"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 s="39"/>
    </row>
    <row r="348" spans="15:45" ht="12.75"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 s="39"/>
    </row>
    <row r="349" spans="15:45" ht="12.75"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 s="39"/>
    </row>
    <row r="350" spans="15:45" ht="12.75"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 s="39"/>
    </row>
    <row r="351" spans="15:45" ht="12.75"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 s="39"/>
    </row>
    <row r="352" spans="15:45" ht="12.75"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 s="39"/>
    </row>
    <row r="353" spans="15:45" ht="12.75"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 s="39"/>
    </row>
    <row r="354" spans="15:45" ht="12.75"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 s="39"/>
    </row>
    <row r="355" spans="15:45" ht="12.75"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 s="39"/>
    </row>
    <row r="356" spans="15:45" ht="12.75"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 s="39"/>
    </row>
    <row r="357" spans="15:45" ht="12.75"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 s="39"/>
    </row>
    <row r="358" spans="15:45" ht="12.75"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 s="39"/>
    </row>
    <row r="359" spans="15:45" ht="12.75"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 s="39"/>
    </row>
    <row r="360" spans="15:45" ht="12.75"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 s="39"/>
    </row>
    <row r="361" spans="15:45" ht="12.75"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 s="39"/>
    </row>
    <row r="362" spans="15:45" ht="12.75"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 s="39"/>
    </row>
    <row r="363" spans="15:45" ht="12.75"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 s="39"/>
    </row>
    <row r="364" spans="15:45" ht="12.75"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 s="39"/>
    </row>
    <row r="365" spans="15:45" ht="12.75"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 s="39"/>
    </row>
    <row r="366" spans="15:45" ht="12.75"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 s="39"/>
    </row>
    <row r="367" spans="15:45" ht="12.75"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 s="39"/>
    </row>
    <row r="368" spans="15:45" ht="12.75"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 s="39"/>
    </row>
    <row r="369" spans="15:45" ht="12.75"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 s="39"/>
    </row>
    <row r="370" spans="15:45" ht="12.75"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 s="39"/>
    </row>
    <row r="371" spans="15:45" ht="12.75"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 s="39"/>
    </row>
    <row r="372" spans="15:45" ht="12.75"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 s="39"/>
    </row>
    <row r="373" spans="15:45" ht="12.75"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 s="39"/>
    </row>
    <row r="374" spans="15:45" ht="12.75"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 s="39"/>
    </row>
    <row r="375" spans="15:45" ht="12.75"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 s="39"/>
    </row>
    <row r="376" spans="15:45" ht="12.75"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 s="39"/>
    </row>
    <row r="377" spans="15:45" ht="12.75"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 s="39"/>
    </row>
    <row r="378" spans="15:45" ht="12.75"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 s="39"/>
    </row>
    <row r="379" spans="15:45" ht="12.75"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 s="39"/>
    </row>
    <row r="380" spans="15:45" ht="12.75"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 s="39"/>
    </row>
    <row r="381" spans="15:45" ht="12.75"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 s="39"/>
    </row>
    <row r="382" spans="15:45" ht="12.75"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 s="39"/>
    </row>
    <row r="383" spans="15:45" ht="12.75"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 s="39"/>
    </row>
    <row r="384" spans="15:45" ht="12.75"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 s="39"/>
    </row>
    <row r="385" spans="15:45" ht="12.75"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 s="39"/>
    </row>
    <row r="386" spans="15:45" ht="12.75"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 s="39"/>
    </row>
    <row r="387" spans="15:45" ht="12.75"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 s="39"/>
    </row>
    <row r="388" spans="15:45" ht="12.75"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 s="39"/>
    </row>
    <row r="389" spans="15:45" ht="12.75"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 s="39"/>
    </row>
    <row r="390" spans="15:45" ht="12.75"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 s="39"/>
    </row>
    <row r="391" spans="15:45" ht="12.75"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 s="39"/>
    </row>
    <row r="392" spans="15:45" ht="12.75"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 s="39"/>
    </row>
    <row r="393" spans="15:45" ht="12.75"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 s="39"/>
    </row>
    <row r="394" spans="15:45" ht="12.75"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 s="39"/>
    </row>
    <row r="395" spans="15:45" ht="12.75"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 s="39"/>
    </row>
    <row r="396" spans="15:45" ht="12.75"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 s="39"/>
    </row>
    <row r="397" spans="15:45" ht="12.75"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 s="39"/>
    </row>
    <row r="398" spans="15:45" ht="12.75"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 s="39"/>
    </row>
    <row r="399" spans="15:45" ht="12.75"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 s="39"/>
    </row>
    <row r="400" spans="15:45" ht="12.75"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 s="39"/>
    </row>
    <row r="401" spans="15:45" ht="12.75"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 s="39"/>
    </row>
    <row r="402" spans="15:45" ht="12.75"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 s="39"/>
    </row>
    <row r="403" spans="15:45" ht="12.75"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 s="39"/>
    </row>
    <row r="404" spans="15:45" ht="12.75"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 s="39"/>
    </row>
    <row r="405" spans="15:45" ht="12.75"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 s="39"/>
    </row>
    <row r="406" spans="15:45" ht="12.75"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 s="39"/>
    </row>
    <row r="407" spans="15:45" ht="12.75"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 s="39"/>
    </row>
    <row r="408" spans="15:45" ht="12.75"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 s="39"/>
    </row>
    <row r="409" spans="15:45" ht="12.75"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 s="39"/>
    </row>
    <row r="410" spans="15:45" ht="12.75"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 s="39"/>
    </row>
    <row r="411" spans="15:45" ht="12.75"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 s="39"/>
    </row>
    <row r="412" spans="15:45" ht="12.75"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 s="39"/>
    </row>
    <row r="413" spans="15:45" ht="12.75"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 s="39"/>
    </row>
    <row r="414" spans="15:45" ht="12.75"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 s="39"/>
    </row>
    <row r="415" spans="15:45" ht="12.75"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 s="39"/>
    </row>
    <row r="416" spans="15:45" ht="12.75"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 s="39"/>
    </row>
    <row r="417" spans="15:45" ht="12.75"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 s="39"/>
    </row>
    <row r="418" spans="15:45" ht="12.75"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 s="39"/>
    </row>
    <row r="419" spans="15:45" ht="12.75"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 s="39"/>
    </row>
    <row r="420" spans="15:45" ht="12.75"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 s="39"/>
    </row>
    <row r="421" spans="15:45" ht="12.75"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 s="39"/>
    </row>
    <row r="422" spans="15:45" ht="12.75"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 s="39"/>
    </row>
    <row r="423" spans="15:45" ht="12.75"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 s="39"/>
    </row>
    <row r="424" spans="15:45" ht="12.75"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 s="39"/>
    </row>
    <row r="425" spans="15:45" ht="12.75"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 s="39"/>
    </row>
    <row r="426" spans="15:45" ht="12.75"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 s="39"/>
    </row>
    <row r="427" spans="15:45" ht="12.75"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 s="39"/>
    </row>
    <row r="428" spans="15:45" ht="12.75"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 s="39"/>
    </row>
    <row r="429" spans="15:45" ht="12.75"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 s="39"/>
    </row>
    <row r="430" spans="15:45" ht="12.75"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 s="39"/>
    </row>
    <row r="431" spans="15:45" ht="12.75"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 s="39"/>
    </row>
    <row r="432" spans="15:45" ht="12.75"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 s="39"/>
    </row>
    <row r="433" spans="15:45" ht="12.75"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 s="39"/>
    </row>
    <row r="434" spans="15:45" ht="12.75"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 s="39"/>
    </row>
    <row r="435" spans="15:45" ht="12.75"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 s="39"/>
    </row>
    <row r="436" spans="15:45" ht="12.75"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 s="39"/>
    </row>
    <row r="437" spans="15:45" ht="12.75"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 s="39"/>
    </row>
    <row r="438" spans="15:45" ht="12.75"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 s="39"/>
    </row>
    <row r="439" spans="15:45" ht="12.75"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 s="39"/>
    </row>
    <row r="440" spans="15:45" ht="12.75"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 s="39"/>
    </row>
    <row r="441" spans="15:45" ht="12.75"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 s="39"/>
    </row>
    <row r="442" spans="15:45" ht="12.75"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 s="39"/>
    </row>
    <row r="443" spans="15:45" ht="12.75"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 s="39"/>
    </row>
    <row r="444" spans="15:45" ht="12.75"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 s="39"/>
    </row>
    <row r="445" spans="15:45" ht="12.75"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 s="39"/>
    </row>
    <row r="446" spans="15:45" ht="12.75"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 s="39"/>
    </row>
    <row r="447" spans="15:45" ht="12.75"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 s="39"/>
    </row>
    <row r="448" spans="15:45" ht="12.75"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 s="39"/>
    </row>
    <row r="449" spans="15:45" ht="12.75"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 s="39"/>
    </row>
    <row r="450" spans="15:45" ht="12.75"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 s="39"/>
    </row>
    <row r="451" spans="15:45" ht="12.75"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 s="39"/>
    </row>
    <row r="452" spans="15:45" ht="12.75"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 s="39"/>
    </row>
    <row r="453" spans="15:45" ht="12.75"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 s="39"/>
    </row>
    <row r="454" spans="15:45" ht="12.75"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 s="39"/>
    </row>
    <row r="455" spans="15:45" ht="12.75"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 s="39"/>
    </row>
    <row r="456" spans="15:45" ht="12.75"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 s="39"/>
    </row>
    <row r="457" spans="15:45" ht="12.75"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 s="39"/>
    </row>
    <row r="458" spans="15:45" ht="12.75"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 s="39"/>
    </row>
    <row r="459" spans="15:45" ht="12.75"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 s="39"/>
    </row>
    <row r="460" spans="15:45" ht="12.75"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 s="39"/>
    </row>
    <row r="461" spans="15:45" ht="12.75"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 s="39"/>
    </row>
    <row r="462" spans="15:45" ht="12.75"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 s="39"/>
    </row>
    <row r="463" spans="15:45" ht="12.75"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 s="39"/>
    </row>
    <row r="464" spans="15:45" ht="12.75"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 s="39"/>
    </row>
    <row r="465" spans="15:45" ht="12.75"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 s="39"/>
    </row>
    <row r="466" spans="15:45" ht="12.75"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 s="39"/>
    </row>
    <row r="467" spans="15:45" ht="12.75"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 s="39"/>
    </row>
    <row r="468" spans="15:45" ht="12.75"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 s="39"/>
    </row>
    <row r="469" spans="15:45" ht="12.75"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 s="39"/>
    </row>
    <row r="470" spans="15:45" ht="12.75"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 s="39"/>
    </row>
    <row r="471" spans="15:45" ht="12.75"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 s="39"/>
    </row>
    <row r="472" spans="15:45" ht="12.75"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 s="39"/>
    </row>
    <row r="473" spans="15:45" ht="12.75"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 s="39"/>
    </row>
    <row r="474" spans="15:45" ht="12.75"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 s="39"/>
    </row>
    <row r="475" spans="15:45" ht="12.75"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 s="39"/>
    </row>
    <row r="476" spans="15:45" ht="12.75"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 s="39"/>
    </row>
    <row r="477" spans="15:45" ht="12.75"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 s="39"/>
    </row>
    <row r="478" spans="15:45" ht="12.75"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 s="39"/>
    </row>
    <row r="479" spans="15:45" ht="12.75"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 s="39"/>
    </row>
    <row r="480" spans="15:45" ht="12.75"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 s="39"/>
    </row>
    <row r="481" spans="15:45" ht="12.75"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 s="39"/>
    </row>
    <row r="482" spans="15:45" ht="12.75"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 s="39"/>
    </row>
    <row r="483" spans="15:45" ht="12.75"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 s="39"/>
    </row>
    <row r="484" spans="15:45" ht="12.75"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 s="39"/>
    </row>
    <row r="485" spans="15:45" ht="12.75"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 s="39"/>
    </row>
    <row r="486" spans="15:45" ht="12.75"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 s="39"/>
    </row>
    <row r="487" spans="15:45" ht="12.75">
      <c r="O487"/>
      <c r="P487"/>
      <c r="Q487"/>
      <c r="AS487" s="39"/>
    </row>
    <row r="488" spans="15:17" ht="12.75">
      <c r="O488"/>
      <c r="P488"/>
      <c r="Q488"/>
    </row>
    <row r="489" spans="15:17" ht="12.75">
      <c r="O489"/>
      <c r="P489"/>
      <c r="Q489"/>
    </row>
    <row r="490" spans="15:17" ht="12.75">
      <c r="O490"/>
      <c r="P490"/>
      <c r="Q490"/>
    </row>
  </sheetData>
  <sheetProtection/>
  <mergeCells count="38">
    <mergeCell ref="A61:F61"/>
    <mergeCell ref="A62:F62"/>
    <mergeCell ref="A57:F57"/>
    <mergeCell ref="A58:F58"/>
    <mergeCell ref="A59:F59"/>
    <mergeCell ref="A60:F60"/>
    <mergeCell ref="A51:F51"/>
    <mergeCell ref="A52:F52"/>
    <mergeCell ref="A53:F53"/>
    <mergeCell ref="A54:F54"/>
    <mergeCell ref="A55:F55"/>
    <mergeCell ref="A56:F56"/>
    <mergeCell ref="A45:F45"/>
    <mergeCell ref="A46:F46"/>
    <mergeCell ref="A47:F47"/>
    <mergeCell ref="A48:F48"/>
    <mergeCell ref="A49:F49"/>
    <mergeCell ref="A50:F50"/>
    <mergeCell ref="L24:N24"/>
    <mergeCell ref="D25:D26"/>
    <mergeCell ref="G25:G26"/>
    <mergeCell ref="L25:L26"/>
    <mergeCell ref="K16:L16"/>
    <mergeCell ref="K17:L17"/>
    <mergeCell ref="K20:L20"/>
    <mergeCell ref="K21:L21"/>
    <mergeCell ref="A24:A26"/>
    <mergeCell ref="B24:B26"/>
    <mergeCell ref="C24:C26"/>
    <mergeCell ref="D24:F24"/>
    <mergeCell ref="G24:I24"/>
    <mergeCell ref="J24:K24"/>
    <mergeCell ref="A8:N8"/>
    <mergeCell ref="A9:N9"/>
    <mergeCell ref="A11:N11"/>
    <mergeCell ref="A12:N12"/>
    <mergeCell ref="A13:N13"/>
    <mergeCell ref="A14:N14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Никита Савкин</dc:creator>
  <cp:keywords>12.03.2008</cp:keywords>
  <dc:description/>
  <cp:lastModifiedBy>babkina</cp:lastModifiedBy>
  <cp:lastPrinted>2018-03-16T08:53:18Z</cp:lastPrinted>
  <dcterms:created xsi:type="dcterms:W3CDTF">2003-01-28T12:33:10Z</dcterms:created>
  <dcterms:modified xsi:type="dcterms:W3CDTF">2018-03-29T02:29:10Z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