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<sst xmlns="http://schemas.openxmlformats.org/spreadsheetml/2006/main" count="56" uniqueCount="42">
  <si>
    <t>м2</t>
  </si>
  <si>
    <t>Площадь убираемых участков в зимний период</t>
  </si>
  <si>
    <t>Площадь убираемых участков в летний  период</t>
  </si>
  <si>
    <t>Период</t>
  </si>
  <si>
    <t>Август</t>
  </si>
  <si>
    <t>Сентябрь</t>
  </si>
  <si>
    <t>Октябрь</t>
  </si>
  <si>
    <t>Декабрь</t>
  </si>
  <si>
    <t>зим.</t>
  </si>
  <si>
    <t>лет.</t>
  </si>
  <si>
    <t>Убираемая площадь</t>
  </si>
  <si>
    <t>ИТОГО:</t>
  </si>
  <si>
    <t>Общая стоимость затрат, руб.</t>
  </si>
  <si>
    <t>УТВЕРЖДАЮ:</t>
  </si>
  <si>
    <t>города Рубцовска по жилищно-коммунальному,</t>
  </si>
  <si>
    <t>дорожному хозяйству и благоустройству</t>
  </si>
  <si>
    <t>_______________________В.И.Стадник</t>
  </si>
  <si>
    <t>Составила:</t>
  </si>
  <si>
    <t>Н.С.Ращевская</t>
  </si>
  <si>
    <t>Начальник управления администрации</t>
  </si>
  <si>
    <t>Февраль</t>
  </si>
  <si>
    <t>Апрель</t>
  </si>
  <si>
    <t>Май</t>
  </si>
  <si>
    <t>Июнь</t>
  </si>
  <si>
    <t>Июль</t>
  </si>
  <si>
    <t>Стоимость уборки 1м2, руб. (с НДС)</t>
  </si>
  <si>
    <t>Итого уборка пустырей (Приложение №6)</t>
  </si>
  <si>
    <t>ИТОГО смета расходов составляет:</t>
  </si>
  <si>
    <t>2. Уборка пустырей (Приложение №4,5)</t>
  </si>
  <si>
    <t>" _____ " ________________ 2011г.</t>
  </si>
  <si>
    <t xml:space="preserve">СМЕТА РАСХОДОВ </t>
  </si>
  <si>
    <t>на уборку тротуаров, остановочных павильонов, пустырей в 2012 году</t>
  </si>
  <si>
    <t>(северная часть города Рубцовска Участок №2)</t>
  </si>
  <si>
    <t xml:space="preserve">    с использование автотранспорта в 2012 году</t>
  </si>
  <si>
    <t>Площадь остановочных павильонов (Приложение №3)</t>
  </si>
  <si>
    <t>Площадь тротуаров (Приложение №2)</t>
  </si>
  <si>
    <t>1. Ручная уборка остановочных павильонов и тротуаров (Приложение №2,3)</t>
  </si>
  <si>
    <t>Март (с 01.03.2012 по 20.03.2012)</t>
  </si>
  <si>
    <t>Март (с 21.03.2012 по 31.03.2012)</t>
  </si>
  <si>
    <t xml:space="preserve">Ноябрь (с 01.11.2012 по 15.11.2012) </t>
  </si>
  <si>
    <t xml:space="preserve">Ноябрь (с 15.11.2012 по 30.11.2012) </t>
  </si>
  <si>
    <t>Приложение №1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</si>
</sst>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/>
    </xf>
    <xf numFmtId="2" fontId="40" fillId="0" borderId="10" xfId="0" applyNumberFormat="1" applyFont="1" applyBorder="1" applyAlignment="1">
      <alignment vertical="top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2" fontId="40" fillId="0" borderId="0" xfId="0" applyNumberFormat="1" applyFont="1" applyBorder="1" applyAlignment="1">
      <alignment vertical="top"/>
    </xf>
    <xf numFmtId="0" fontId="41" fillId="0" borderId="10" xfId="0" applyFont="1" applyBorder="1" applyAlignment="1">
      <alignment vertical="top"/>
    </xf>
    <xf numFmtId="2" fontId="41" fillId="0" borderId="10" xfId="0" applyNumberFormat="1" applyFont="1" applyBorder="1" applyAlignment="1">
      <alignment vertical="top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1" fontId="4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22" sqref="A22:IV22"/>
    </sheetView>
  </sheetViews>
  <sheetFormatPr defaultColWidth="9.140625" defaultRowHeight="15"/>
  <cols>
    <col min="1" max="1" width="17.00390625" style="3" customWidth="1"/>
    <col min="2" max="2" width="10.8515625" style="3" customWidth="1"/>
    <col min="3" max="3" width="13.8515625" style="3" customWidth="1"/>
    <col min="4" max="4" width="15.57421875" style="3" customWidth="1"/>
    <col min="5" max="5" width="25.57421875" style="3" customWidth="1"/>
    <col min="6" max="6" width="13.421875" style="3" customWidth="1"/>
    <col min="7" max="16384" width="9.140625" style="3" customWidth="1"/>
  </cols>
  <sheetData>
    <row r="1" spans="1:5" ht="13.5">
      <c r="A1" s="23" t="s">
        <v>41</v>
      </c>
      <c r="D1" s="1" t="s">
        <v>13</v>
      </c>
      <c r="E1" s="1"/>
    </row>
    <row r="2" spans="4:5" ht="12.75">
      <c r="D2" s="2" t="s">
        <v>19</v>
      </c>
      <c r="E2" s="2"/>
    </row>
    <row r="3" spans="4:5" ht="12.75">
      <c r="D3" s="2" t="s">
        <v>14</v>
      </c>
      <c r="E3" s="2"/>
    </row>
    <row r="4" spans="4:5" ht="12.75">
      <c r="D4" s="2" t="s">
        <v>15</v>
      </c>
      <c r="E4" s="2"/>
    </row>
    <row r="5" spans="4:5" ht="12.75">
      <c r="D5" s="2"/>
      <c r="E5" s="2"/>
    </row>
    <row r="6" spans="4:5" ht="12.75">
      <c r="D6" s="2" t="s">
        <v>16</v>
      </c>
      <c r="E6" s="2"/>
    </row>
    <row r="7" spans="4:5" ht="12.75">
      <c r="D7" s="2" t="s">
        <v>29</v>
      </c>
      <c r="E7" s="2"/>
    </row>
    <row r="9" ht="12.75">
      <c r="C9" s="4" t="s">
        <v>30</v>
      </c>
    </row>
    <row r="10" spans="1:5" ht="15" customHeight="1">
      <c r="A10" s="24" t="s">
        <v>31</v>
      </c>
      <c r="B10" s="24"/>
      <c r="C10" s="24"/>
      <c r="D10" s="24"/>
      <c r="E10" s="24"/>
    </row>
    <row r="11" spans="1:5" ht="15" customHeight="1">
      <c r="A11" s="22"/>
      <c r="B11" s="22"/>
      <c r="C11" s="22" t="s">
        <v>32</v>
      </c>
      <c r="D11" s="22"/>
      <c r="E11" s="22"/>
    </row>
    <row r="12" spans="2:3" ht="12.75">
      <c r="B12" s="4"/>
      <c r="C12" s="4"/>
    </row>
    <row r="13" s="5" customFormat="1" ht="13.5">
      <c r="A13" s="5" t="s">
        <v>36</v>
      </c>
    </row>
    <row r="14" s="5" customFormat="1" ht="13.5">
      <c r="A14" s="5" t="s">
        <v>33</v>
      </c>
    </row>
    <row r="16" spans="1:6" ht="12.75">
      <c r="A16" s="3" t="s">
        <v>34</v>
      </c>
      <c r="E16" s="3">
        <v>1298</v>
      </c>
      <c r="F16" s="3" t="s">
        <v>0</v>
      </c>
    </row>
    <row r="17" spans="1:6" ht="12.75">
      <c r="A17" s="3" t="s">
        <v>35</v>
      </c>
      <c r="E17" s="3">
        <v>46599.48</v>
      </c>
      <c r="F17" s="3" t="s">
        <v>0</v>
      </c>
    </row>
    <row r="18" spans="1:6" ht="12.75">
      <c r="A18" s="3" t="s">
        <v>1</v>
      </c>
      <c r="E18" s="3">
        <f>E16+E17/2</f>
        <v>24597.74</v>
      </c>
      <c r="F18" s="3" t="s">
        <v>0</v>
      </c>
    </row>
    <row r="19" spans="1:6" ht="12.75">
      <c r="A19" s="3" t="s">
        <v>2</v>
      </c>
      <c r="E19" s="3">
        <f>E16+E17</f>
        <v>47897.48</v>
      </c>
      <c r="F19" s="3" t="s">
        <v>0</v>
      </c>
    </row>
    <row r="21" spans="1:6" s="8" customFormat="1" ht="84.75" customHeight="1">
      <c r="A21" s="6"/>
      <c r="B21" s="6" t="s">
        <v>3</v>
      </c>
      <c r="C21" s="6" t="s">
        <v>10</v>
      </c>
      <c r="D21" s="6" t="s">
        <v>25</v>
      </c>
      <c r="E21" s="6" t="s">
        <v>12</v>
      </c>
      <c r="F21" s="7"/>
    </row>
    <row r="22" spans="1:6" s="13" customFormat="1" ht="12.75">
      <c r="A22" s="9" t="s">
        <v>20</v>
      </c>
      <c r="B22" s="10" t="s">
        <v>8</v>
      </c>
      <c r="C22" s="11">
        <v>24597.74</v>
      </c>
      <c r="D22" s="11">
        <v>3.5</v>
      </c>
      <c r="E22" s="11">
        <f aca="true" t="shared" si="0" ref="E22:E34">C22*D22</f>
        <v>86092.09000000001</v>
      </c>
      <c r="F22" s="12"/>
    </row>
    <row r="23" spans="1:6" s="13" customFormat="1" ht="25.5">
      <c r="A23" s="9" t="s">
        <v>37</v>
      </c>
      <c r="B23" s="10" t="s">
        <v>8</v>
      </c>
      <c r="C23" s="11">
        <f>C22</f>
        <v>24597.74</v>
      </c>
      <c r="D23" s="11">
        <f>16/27*3.5</f>
        <v>2.074074074074074</v>
      </c>
      <c r="E23" s="11">
        <f t="shared" si="0"/>
        <v>51017.53481481482</v>
      </c>
      <c r="F23" s="12"/>
    </row>
    <row r="24" spans="1:6" s="13" customFormat="1" ht="25.5">
      <c r="A24" s="9" t="s">
        <v>38</v>
      </c>
      <c r="B24" s="10" t="s">
        <v>9</v>
      </c>
      <c r="C24" s="11">
        <f>E19</f>
        <v>47897.48</v>
      </c>
      <c r="D24" s="11">
        <f>11/27*3.21</f>
        <v>1.3077777777777777</v>
      </c>
      <c r="E24" s="11">
        <f t="shared" si="0"/>
        <v>62639.25995555556</v>
      </c>
      <c r="F24" s="14"/>
    </row>
    <row r="25" spans="1:6" s="13" customFormat="1" ht="12.75">
      <c r="A25" s="9" t="s">
        <v>21</v>
      </c>
      <c r="B25" s="10" t="s">
        <v>9</v>
      </c>
      <c r="C25" s="11">
        <f>C24</f>
        <v>47897.48</v>
      </c>
      <c r="D25" s="11">
        <v>3.21</v>
      </c>
      <c r="E25" s="11">
        <f t="shared" si="0"/>
        <v>153750.9108</v>
      </c>
      <c r="F25" s="12"/>
    </row>
    <row r="26" spans="1:6" s="13" customFormat="1" ht="12.75">
      <c r="A26" s="9" t="s">
        <v>22</v>
      </c>
      <c r="B26" s="10" t="s">
        <v>9</v>
      </c>
      <c r="C26" s="11">
        <f>C25</f>
        <v>47897.48</v>
      </c>
      <c r="D26" s="11">
        <v>3.21</v>
      </c>
      <c r="E26" s="11">
        <f t="shared" si="0"/>
        <v>153750.9108</v>
      </c>
      <c r="F26" s="12"/>
    </row>
    <row r="27" spans="1:6" s="13" customFormat="1" ht="12.75">
      <c r="A27" s="9" t="s">
        <v>23</v>
      </c>
      <c r="B27" s="10" t="s">
        <v>9</v>
      </c>
      <c r="C27" s="11">
        <f>C26</f>
        <v>47897.48</v>
      </c>
      <c r="D27" s="11">
        <v>3.21</v>
      </c>
      <c r="E27" s="11">
        <f t="shared" si="0"/>
        <v>153750.9108</v>
      </c>
      <c r="F27" s="12"/>
    </row>
    <row r="28" spans="1:6" s="13" customFormat="1" ht="12.75">
      <c r="A28" s="9" t="s">
        <v>24</v>
      </c>
      <c r="B28" s="10" t="s">
        <v>9</v>
      </c>
      <c r="C28" s="11">
        <f>C27</f>
        <v>47897.48</v>
      </c>
      <c r="D28" s="11">
        <v>3.21</v>
      </c>
      <c r="E28" s="11">
        <f t="shared" si="0"/>
        <v>153750.9108</v>
      </c>
      <c r="F28" s="12"/>
    </row>
    <row r="29" spans="1:6" s="13" customFormat="1" ht="12.75">
      <c r="A29" s="9" t="s">
        <v>4</v>
      </c>
      <c r="B29" s="10" t="s">
        <v>9</v>
      </c>
      <c r="C29" s="11">
        <f>C25</f>
        <v>47897.48</v>
      </c>
      <c r="D29" s="11">
        <v>3.21</v>
      </c>
      <c r="E29" s="11">
        <f t="shared" si="0"/>
        <v>153750.9108</v>
      </c>
      <c r="F29" s="12"/>
    </row>
    <row r="30" spans="1:6" s="13" customFormat="1" ht="12.75">
      <c r="A30" s="9" t="s">
        <v>5</v>
      </c>
      <c r="B30" s="10" t="s">
        <v>9</v>
      </c>
      <c r="C30" s="11">
        <f>C24</f>
        <v>47897.48</v>
      </c>
      <c r="D30" s="11">
        <v>3.21</v>
      </c>
      <c r="E30" s="11">
        <f t="shared" si="0"/>
        <v>153750.9108</v>
      </c>
      <c r="F30" s="12"/>
    </row>
    <row r="31" spans="1:6" s="13" customFormat="1" ht="12.75">
      <c r="A31" s="9" t="s">
        <v>6</v>
      </c>
      <c r="B31" s="10" t="s">
        <v>9</v>
      </c>
      <c r="C31" s="11">
        <f>C24</f>
        <v>47897.48</v>
      </c>
      <c r="D31" s="11">
        <v>3.21</v>
      </c>
      <c r="E31" s="11">
        <f t="shared" si="0"/>
        <v>153750.9108</v>
      </c>
      <c r="F31" s="12"/>
    </row>
    <row r="32" spans="1:6" s="13" customFormat="1" ht="38.25">
      <c r="A32" s="9" t="s">
        <v>39</v>
      </c>
      <c r="B32" s="10" t="s">
        <v>9</v>
      </c>
      <c r="C32" s="11">
        <f>C25</f>
        <v>47897.48</v>
      </c>
      <c r="D32" s="11">
        <f>13/26*3.21</f>
        <v>1.605</v>
      </c>
      <c r="E32" s="11">
        <f t="shared" si="0"/>
        <v>76875.4554</v>
      </c>
      <c r="F32" s="12"/>
    </row>
    <row r="33" spans="1:6" s="13" customFormat="1" ht="38.25">
      <c r="A33" s="9" t="s">
        <v>40</v>
      </c>
      <c r="B33" s="10" t="s">
        <v>8</v>
      </c>
      <c r="C33" s="11">
        <f>C22</f>
        <v>24597.74</v>
      </c>
      <c r="D33" s="11">
        <f>13/26*3.5</f>
        <v>1.75</v>
      </c>
      <c r="E33" s="11">
        <f t="shared" si="0"/>
        <v>43046.045000000006</v>
      </c>
      <c r="F33" s="14"/>
    </row>
    <row r="34" spans="1:6" s="13" customFormat="1" ht="12.75">
      <c r="A34" s="9" t="s">
        <v>7</v>
      </c>
      <c r="B34" s="10" t="s">
        <v>8</v>
      </c>
      <c r="C34" s="11">
        <f>C22</f>
        <v>24597.74</v>
      </c>
      <c r="D34" s="11">
        <v>3.5</v>
      </c>
      <c r="E34" s="11">
        <f t="shared" si="0"/>
        <v>86092.09000000001</v>
      </c>
      <c r="F34" s="12"/>
    </row>
    <row r="35" spans="1:6" s="18" customFormat="1" ht="12.75">
      <c r="A35" s="15" t="s">
        <v>11</v>
      </c>
      <c r="B35" s="15"/>
      <c r="C35" s="16"/>
      <c r="D35" s="16"/>
      <c r="E35" s="16">
        <f>SUM(E22:E34)</f>
        <v>1482018.8507703703</v>
      </c>
      <c r="F35" s="17"/>
    </row>
    <row r="37" spans="1:5" s="5" customFormat="1" ht="13.5">
      <c r="A37" s="5" t="s">
        <v>28</v>
      </c>
      <c r="E37" s="4"/>
    </row>
    <row r="38" spans="1:7" ht="12.75">
      <c r="A38" s="3" t="s">
        <v>26</v>
      </c>
      <c r="E38" s="4">
        <v>385514</v>
      </c>
      <c r="G38" s="4"/>
    </row>
    <row r="39" ht="12.75">
      <c r="E39" s="4"/>
    </row>
    <row r="40" spans="1:7" s="4" customFormat="1" ht="12.75">
      <c r="A40" s="4" t="s">
        <v>27</v>
      </c>
      <c r="E40" s="21">
        <f>E35+E38</f>
        <v>1867532.8507703703</v>
      </c>
      <c r="G40" s="19"/>
    </row>
    <row r="43" spans="1:6" ht="13.5">
      <c r="A43" s="5" t="s">
        <v>17</v>
      </c>
      <c r="E43" s="20" t="s">
        <v>18</v>
      </c>
      <c r="F43" s="20"/>
    </row>
  </sheetData>
  <sheetProtection/>
  <mergeCells count="1">
    <mergeCell ref="A10:E10"/>
  </mergeCells>
  <printOptions/>
  <pageMargins left="0.5118110236220472" right="0" top="0.35433070866141736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2011-12-26T09:47:16Z</dcterms:modified>
  <cp:category/>
  <cp:version/>
  <cp:contentType/>
  <cp:contentStatus/>
</cp:coreProperties>
</file>