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отуары" sheetId="1" r:id="rId1"/>
    <sheet name="Остановки" sheetId="2" r:id="rId2"/>
  </sheets>
  <definedNames/>
  <calcPr fullCalcOnLoad="1"/>
</workbook>
</file>

<file path=xl/sharedStrings.xml><?xml version="1.0" encoding="utf-8"?>
<sst xmlns="http://schemas.openxmlformats.org/spreadsheetml/2006/main" count="125" uniqueCount="72">
  <si>
    <t>УТВЕРЖДАЮ:</t>
  </si>
  <si>
    <t>№ п/п</t>
  </si>
  <si>
    <t>ИТОГО</t>
  </si>
  <si>
    <t>ПЕРЕЧЕНЬ</t>
  </si>
  <si>
    <t>тротуаров</t>
  </si>
  <si>
    <t>Привязка</t>
  </si>
  <si>
    <t>Размеры участка</t>
  </si>
  <si>
    <t>Площадь</t>
  </si>
  <si>
    <t>м2</t>
  </si>
  <si>
    <t>остановочных павильонов</t>
  </si>
  <si>
    <t>СОГЛАСОВАНО:</t>
  </si>
  <si>
    <t>И.о. первого заместителя главы</t>
  </si>
  <si>
    <t>администрации города Рубцовска</t>
  </si>
  <si>
    <t>Исполнитель:</t>
  </si>
  <si>
    <t>Приложение №1</t>
  </si>
  <si>
    <t>Приложение №2</t>
  </si>
  <si>
    <t>пр.Ленина (западная сторона) от ул.Островского до пр.Рубцовского</t>
  </si>
  <si>
    <t>ИТОГО по пр.Ленина (западная сторона)</t>
  </si>
  <si>
    <t>пр.Ленина (восточная сторона) от ул.Жуковского до ул.Сельмашкой</t>
  </si>
  <si>
    <t>ИТОГО по пр.Ленина (восточная сторона)</t>
  </si>
  <si>
    <t>пр.Ленина (разделительная полоса) от ДК АСМ до пр.Рубцовского</t>
  </si>
  <si>
    <t>ИТОГО пр.Ленина (разделительная полоса)</t>
  </si>
  <si>
    <t>пр.Рубцовский (северная сторона) от ул.Пролетарской до ул.Комсомольской</t>
  </si>
  <si>
    <t>пр.Рубцовский (южная сторона) от ул.Пролетарской до ул.Комсомольской</t>
  </si>
  <si>
    <t>ИТОГО по пр.Рубцовскому (северная сторона)</t>
  </si>
  <si>
    <t>ИТОГО по пр.Рубцовскому (южная сторона)</t>
  </si>
  <si>
    <t>пр.Рубцовский (разделительная полоса) от ул.Пролетарской до ул.К.Маркса</t>
  </si>
  <si>
    <t>ИТОГО по пр.Рубцовскому (разделительная полоса)</t>
  </si>
  <si>
    <t>ул.Пролетарская (западная сторона) от пр.Рубцовского до ул.Лесозащитной</t>
  </si>
  <si>
    <t>ИТОГО по ул.Пролетарской (западная сторона)</t>
  </si>
  <si>
    <t>ул.Жуковского (южная сторона) от пр.Ленина до ул.Пролетарской</t>
  </si>
  <si>
    <t>ИТОГО по ул.Жуковского (южная сторона)</t>
  </si>
  <si>
    <t>ул.Сельмашская (южная сторона) от ул.Комсомольской до ул.Осипенко</t>
  </si>
  <si>
    <t>ИТОГО по ул.Сельмашской (южная сторона)</t>
  </si>
  <si>
    <t>ул.Сельмашская (северная сторона) от ул.Красной до ул.Осипенко</t>
  </si>
  <si>
    <t>ИТОГО по ул.Сельмашской (северная сторона)</t>
  </si>
  <si>
    <t>пер.Алейский (южная сторона) от ул.Красной до ул.Осипенко</t>
  </si>
  <si>
    <t>ИТОГО по пер.Алейскому (южная сторона)</t>
  </si>
  <si>
    <t>пер.Алейский (северная сторона) от ул.Красной до пр.Ленина</t>
  </si>
  <si>
    <t>ИТОГО по пер.Алейскому (северная сторона)</t>
  </si>
  <si>
    <t>ул.Красная (западная сторона) от пожарного депо до пр.Рубцовского</t>
  </si>
  <si>
    <t>ИТОГО по ул.Красной (западная сторона)</t>
  </si>
  <si>
    <t>ул.Красная (восточная сторона) от АСМ до пр.Рубцовского</t>
  </si>
  <si>
    <t>ИТОГО по ул.Красной (восточная сторона)</t>
  </si>
  <si>
    <t>"Рыбсбыт" (северная сторона)</t>
  </si>
  <si>
    <t>"пер.Алейский" (восточная и западная стороны)</t>
  </si>
  <si>
    <t>"пр.Зеленый" (восточная и западная стороны)</t>
  </si>
  <si>
    <t>"ул.Пролетарская" (восточная и западная стороны)</t>
  </si>
  <si>
    <t>"ул.Лесозащитная" (восточная и западная стороны)</t>
  </si>
  <si>
    <t>"13 школа" (восточная и западная стороны)</t>
  </si>
  <si>
    <t>"ул.Кавказская" (южная сторон)</t>
  </si>
  <si>
    <t>"Подвесной мост" (восточная сторона)</t>
  </si>
  <si>
    <t>"ул.Мануковского" (северная сторона)</t>
  </si>
  <si>
    <t>"ул.Сельмашская" (восточная и западная стороны)</t>
  </si>
  <si>
    <t>"пр.Ленина" (южная и северная стороны)</t>
  </si>
  <si>
    <t>пер.Коммунистический (южная сторона) от ул.Красной до ул.Осипенко</t>
  </si>
  <si>
    <t>ИТОГО по пер.Коммунистическому (южная сторона)</t>
  </si>
  <si>
    <t>пер.Коммунистический (северная сторона) от ул.Красной до пр.Ленина</t>
  </si>
  <si>
    <t>ИТОГО по пер.Коммунистический (северная сторона)</t>
  </si>
  <si>
    <t>"Водоканал" (восточная и западная стороны)</t>
  </si>
  <si>
    <t>"Мост" (западная сторона)</t>
  </si>
  <si>
    <t>"УППВОС" (восточная и западная стороны)</t>
  </si>
  <si>
    <t>"пр.Рубцовский" (восточная и западная стороны)</t>
  </si>
  <si>
    <t xml:space="preserve">по жилищно-коммунальному, дорожному </t>
  </si>
  <si>
    <t>хозяйству и благоустройству</t>
  </si>
  <si>
    <t>________________В.И.Стадник</t>
  </si>
  <si>
    <t>_________________В.В. Ларионов</t>
  </si>
  <si>
    <t>Н.С.Ращевская</t>
  </si>
  <si>
    <t xml:space="preserve">Начальник управления </t>
  </si>
  <si>
    <t>"_____"_________________2010г.</t>
  </si>
  <si>
    <t>Площадь убираемого участка (площадь остановки + площадь прилегающей территории -- 10 м2)</t>
  </si>
  <si>
    <t xml:space="preserve">Ведущий специалист 
управления администрации города
по жилищно-коммунальному, дорожному  
хозяйству и благоустройству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</si>
</sst>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&quot;р.&quot;"/>
    <numFmt numFmtId="181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1">
      <selection activeCell="B127" sqref="B127:C127"/>
    </sheetView>
  </sheetViews>
  <sheetFormatPr defaultColWidth="9.140625" defaultRowHeight="12.75"/>
  <cols>
    <col min="1" max="1" width="6.7109375" style="3" customWidth="1"/>
    <col min="2" max="2" width="44.8515625" style="3" customWidth="1"/>
    <col min="3" max="3" width="20.421875" style="3" customWidth="1"/>
    <col min="4" max="4" width="12.8515625" style="3" customWidth="1"/>
    <col min="5" max="6" width="9.140625" style="3" customWidth="1"/>
    <col min="7" max="7" width="5.7109375" style="3" customWidth="1"/>
    <col min="8" max="8" width="30.8515625" style="3" customWidth="1"/>
    <col min="9" max="9" width="18.421875" style="3" customWidth="1"/>
    <col min="10" max="16384" width="9.140625" style="3" customWidth="1"/>
  </cols>
  <sheetData>
    <row r="1" ht="12.75">
      <c r="A1" s="2" t="s">
        <v>14</v>
      </c>
    </row>
    <row r="6" spans="1:8" ht="15.75">
      <c r="A6" s="1" t="s">
        <v>10</v>
      </c>
      <c r="B6" s="1"/>
      <c r="C6" s="1" t="s">
        <v>0</v>
      </c>
      <c r="D6" s="1"/>
      <c r="E6" s="1"/>
      <c r="F6" s="1"/>
      <c r="G6" s="1"/>
      <c r="H6" s="1"/>
    </row>
    <row r="7" spans="1:8" ht="15.75">
      <c r="A7" s="1" t="s">
        <v>68</v>
      </c>
      <c r="B7" s="1"/>
      <c r="C7" s="1" t="s">
        <v>11</v>
      </c>
      <c r="D7" s="1"/>
      <c r="E7" s="1"/>
      <c r="F7" s="1"/>
      <c r="G7" s="1"/>
      <c r="H7" s="1"/>
    </row>
    <row r="8" spans="1:8" ht="15.75">
      <c r="A8" s="1" t="s">
        <v>12</v>
      </c>
      <c r="B8" s="1"/>
      <c r="C8" s="1" t="s">
        <v>12</v>
      </c>
      <c r="D8" s="1"/>
      <c r="E8" s="1"/>
      <c r="F8" s="1"/>
      <c r="G8" s="1"/>
      <c r="H8" s="1"/>
    </row>
    <row r="9" spans="1:8" ht="15.75">
      <c r="A9" s="1" t="s">
        <v>63</v>
      </c>
      <c r="B9" s="1"/>
      <c r="C9" s="1"/>
      <c r="D9" s="1"/>
      <c r="E9" s="1"/>
      <c r="F9" s="1"/>
      <c r="G9" s="1"/>
      <c r="H9" s="1"/>
    </row>
    <row r="10" spans="1:8" ht="15.75">
      <c r="A10" s="1" t="s">
        <v>64</v>
      </c>
      <c r="B10" s="1"/>
      <c r="C10" s="1"/>
      <c r="D10" s="1"/>
      <c r="E10" s="1"/>
      <c r="F10" s="1"/>
      <c r="G10" s="1"/>
      <c r="H10" s="1"/>
    </row>
    <row r="11" spans="1:8" ht="15.75">
      <c r="A11" s="1"/>
      <c r="B11" s="1"/>
      <c r="C11" s="1"/>
      <c r="D11" s="1"/>
      <c r="E11" s="1"/>
      <c r="F11" s="1"/>
      <c r="G11" s="1"/>
      <c r="H11" s="1"/>
    </row>
    <row r="12" spans="1:8" ht="15.75">
      <c r="A12" s="1" t="s">
        <v>65</v>
      </c>
      <c r="B12" s="1"/>
      <c r="C12" s="1" t="s">
        <v>66</v>
      </c>
      <c r="D12" s="1"/>
      <c r="E12" s="1"/>
      <c r="F12" s="1"/>
      <c r="G12" s="1"/>
      <c r="H12" s="1"/>
    </row>
    <row r="13" spans="1:8" ht="15.75">
      <c r="A13" s="1"/>
      <c r="B13" s="1"/>
      <c r="C13" s="1"/>
      <c r="D13" s="1"/>
      <c r="E13" s="1"/>
      <c r="F13" s="1"/>
      <c r="G13" s="1"/>
      <c r="H13" s="1"/>
    </row>
    <row r="14" spans="1:8" ht="15.75">
      <c r="A14" s="1" t="s">
        <v>69</v>
      </c>
      <c r="B14" s="1"/>
      <c r="C14" s="1" t="s">
        <v>69</v>
      </c>
      <c r="D14" s="1"/>
      <c r="E14" s="1"/>
      <c r="F14" s="1"/>
      <c r="G14" s="1"/>
      <c r="H14" s="1"/>
    </row>
    <row r="18" spans="1:7" ht="15.75">
      <c r="A18" s="34" t="s">
        <v>3</v>
      </c>
      <c r="B18" s="34"/>
      <c r="C18" s="34"/>
      <c r="D18" s="34"/>
      <c r="E18" s="34"/>
      <c r="F18" s="4"/>
      <c r="G18" s="4"/>
    </row>
    <row r="19" spans="1:7" ht="12.75">
      <c r="A19" s="35" t="s">
        <v>4</v>
      </c>
      <c r="B19" s="35"/>
      <c r="C19" s="35"/>
      <c r="D19" s="35"/>
      <c r="E19" s="35"/>
      <c r="F19" s="5"/>
      <c r="G19" s="5"/>
    </row>
    <row r="22" spans="1:10" ht="12.75">
      <c r="A22" s="6" t="s">
        <v>1</v>
      </c>
      <c r="B22" s="6" t="s">
        <v>5</v>
      </c>
      <c r="C22" s="6" t="s">
        <v>6</v>
      </c>
      <c r="D22" s="6" t="s">
        <v>7</v>
      </c>
      <c r="E22" s="6"/>
      <c r="G22" s="6"/>
      <c r="H22" s="6"/>
      <c r="I22" s="6"/>
      <c r="J22" s="6"/>
    </row>
    <row r="24" spans="2:5" ht="15" customHeight="1">
      <c r="B24" s="37" t="s">
        <v>16</v>
      </c>
      <c r="C24" s="37"/>
      <c r="D24" s="37"/>
      <c r="E24" s="7"/>
    </row>
    <row r="25" spans="1:5" ht="15" customHeight="1">
      <c r="A25" s="7"/>
      <c r="B25" s="37"/>
      <c r="C25" s="37"/>
      <c r="D25" s="37"/>
      <c r="E25" s="7"/>
    </row>
    <row r="26" ht="12.75">
      <c r="A26" s="8"/>
    </row>
    <row r="27" spans="1:5" ht="25.5" customHeight="1">
      <c r="A27" s="8"/>
      <c r="B27" s="38" t="s">
        <v>17</v>
      </c>
      <c r="C27" s="38"/>
      <c r="D27" s="10">
        <f>6*350+8*230+5*108+12*130+6*200+7*338</f>
        <v>9606</v>
      </c>
      <c r="E27" s="11" t="s">
        <v>8</v>
      </c>
    </row>
    <row r="28" ht="12.75">
      <c r="A28" s="8"/>
    </row>
    <row r="29" ht="12.75">
      <c r="A29" s="8"/>
    </row>
    <row r="30" spans="1:4" ht="18.75" customHeight="1">
      <c r="A30" s="8"/>
      <c r="B30" s="37" t="s">
        <v>18</v>
      </c>
      <c r="C30" s="37"/>
      <c r="D30" s="37"/>
    </row>
    <row r="31" spans="1:4" ht="26.25" customHeight="1">
      <c r="A31" s="8"/>
      <c r="B31" s="37"/>
      <c r="C31" s="37"/>
      <c r="D31" s="37"/>
    </row>
    <row r="32" ht="12.75">
      <c r="A32" s="8"/>
    </row>
    <row r="33" spans="1:5" ht="38.25" customHeight="1">
      <c r="A33" s="8"/>
      <c r="B33" s="38" t="s">
        <v>19</v>
      </c>
      <c r="C33" s="38"/>
      <c r="D33" s="11">
        <f>9*230+8*438+6*338</f>
        <v>7602</v>
      </c>
      <c r="E33" s="11" t="s">
        <v>8</v>
      </c>
    </row>
    <row r="34" ht="12.75">
      <c r="A34" s="8"/>
    </row>
    <row r="35" ht="12.75">
      <c r="A35" s="8"/>
    </row>
    <row r="36" spans="1:4" s="1" customFormat="1" ht="15.75">
      <c r="A36" s="12"/>
      <c r="B36" s="37" t="s">
        <v>20</v>
      </c>
      <c r="C36" s="37"/>
      <c r="D36" s="37"/>
    </row>
    <row r="37" spans="1:4" s="1" customFormat="1" ht="15.75">
      <c r="A37" s="12"/>
      <c r="B37" s="37"/>
      <c r="C37" s="37"/>
      <c r="D37" s="37"/>
    </row>
    <row r="38" ht="12.75">
      <c r="A38" s="8"/>
    </row>
    <row r="39" spans="1:5" ht="26.25" customHeight="1">
      <c r="A39" s="8"/>
      <c r="B39" s="38" t="s">
        <v>21</v>
      </c>
      <c r="C39" s="38"/>
      <c r="D39" s="11">
        <f>1*(230+200)</f>
        <v>430</v>
      </c>
      <c r="E39" s="11" t="s">
        <v>8</v>
      </c>
    </row>
    <row r="40" ht="12.75">
      <c r="A40" s="8"/>
    </row>
    <row r="41" ht="12.75">
      <c r="A41" s="8"/>
    </row>
    <row r="42" spans="1:4" s="1" customFormat="1" ht="15.75">
      <c r="A42" s="12"/>
      <c r="B42" s="37" t="s">
        <v>23</v>
      </c>
      <c r="C42" s="37"/>
      <c r="D42" s="37"/>
    </row>
    <row r="43" spans="1:4" s="1" customFormat="1" ht="15.75">
      <c r="A43" s="12"/>
      <c r="B43" s="37"/>
      <c r="C43" s="37"/>
      <c r="D43" s="37"/>
    </row>
    <row r="44" ht="12.75">
      <c r="A44" s="8"/>
    </row>
    <row r="45" spans="1:5" ht="24.75" customHeight="1">
      <c r="A45" s="8"/>
      <c r="B45" s="36" t="s">
        <v>25</v>
      </c>
      <c r="C45" s="36"/>
      <c r="D45" s="11">
        <f>8*15+8*405+6*275+8*155+8*150+8*50+50</f>
        <v>7900</v>
      </c>
      <c r="E45" s="11" t="s">
        <v>8</v>
      </c>
    </row>
    <row r="46" ht="12.75">
      <c r="A46" s="8"/>
    </row>
    <row r="47" ht="12.75">
      <c r="A47" s="8"/>
    </row>
    <row r="48" spans="1:4" s="1" customFormat="1" ht="15.75">
      <c r="A48" s="12"/>
      <c r="B48" s="37" t="s">
        <v>22</v>
      </c>
      <c r="C48" s="37"/>
      <c r="D48" s="37"/>
    </row>
    <row r="49" spans="1:4" s="1" customFormat="1" ht="15.75">
      <c r="A49" s="12"/>
      <c r="B49" s="37"/>
      <c r="C49" s="37"/>
      <c r="D49" s="37"/>
    </row>
    <row r="50" ht="12.75">
      <c r="A50" s="8"/>
    </row>
    <row r="51" spans="1:5" ht="25.5" customHeight="1">
      <c r="A51" s="8"/>
      <c r="B51" s="38" t="s">
        <v>24</v>
      </c>
      <c r="C51" s="38"/>
      <c r="D51" s="11">
        <f>1*690+1*170+15*360+100+50</f>
        <v>6410</v>
      </c>
      <c r="E51" s="11" t="s">
        <v>8</v>
      </c>
    </row>
    <row r="52" ht="12.75">
      <c r="A52" s="8"/>
    </row>
    <row r="53" ht="12.75">
      <c r="A53" s="8"/>
    </row>
    <row r="54" spans="1:4" ht="12.75" customHeight="1">
      <c r="A54" s="8"/>
      <c r="B54" s="37" t="s">
        <v>26</v>
      </c>
      <c r="C54" s="37"/>
      <c r="D54" s="37"/>
    </row>
    <row r="55" spans="1:4" ht="18" customHeight="1">
      <c r="A55" s="8"/>
      <c r="B55" s="37"/>
      <c r="C55" s="37"/>
      <c r="D55" s="37"/>
    </row>
    <row r="56" ht="12.75">
      <c r="A56" s="8"/>
    </row>
    <row r="57" spans="1:5" ht="25.5" customHeight="1">
      <c r="A57" s="8"/>
      <c r="B57" s="38" t="s">
        <v>27</v>
      </c>
      <c r="C57" s="38"/>
      <c r="D57" s="11">
        <f>22*680+20*170+20*150</f>
        <v>21360</v>
      </c>
      <c r="E57" s="11" t="s">
        <v>8</v>
      </c>
    </row>
    <row r="58" ht="12.75">
      <c r="A58" s="8"/>
    </row>
    <row r="59" ht="12.75">
      <c r="A59" s="8"/>
    </row>
    <row r="60" spans="1:4" ht="12.75">
      <c r="A60" s="8"/>
      <c r="B60" s="37" t="s">
        <v>28</v>
      </c>
      <c r="C60" s="37"/>
      <c r="D60" s="37"/>
    </row>
    <row r="61" spans="1:4" ht="20.25" customHeight="1">
      <c r="A61" s="8"/>
      <c r="B61" s="37"/>
      <c r="C61" s="37"/>
      <c r="D61" s="37"/>
    </row>
    <row r="62" ht="12.75">
      <c r="A62" s="8"/>
    </row>
    <row r="63" spans="1:5" ht="26.25" customHeight="1">
      <c r="A63" s="8"/>
      <c r="B63" s="38" t="s">
        <v>29</v>
      </c>
      <c r="C63" s="38"/>
      <c r="D63" s="11">
        <f>6*2100</f>
        <v>12600</v>
      </c>
      <c r="E63" s="11" t="s">
        <v>8</v>
      </c>
    </row>
    <row r="64" ht="12.75">
      <c r="A64" s="8"/>
    </row>
    <row r="65" ht="12.75">
      <c r="A65" s="8"/>
    </row>
    <row r="66" spans="1:4" ht="12.75">
      <c r="A66" s="8"/>
      <c r="B66" s="37" t="s">
        <v>30</v>
      </c>
      <c r="C66" s="37"/>
      <c r="D66" s="37"/>
    </row>
    <row r="67" spans="1:4" ht="12.75">
      <c r="A67" s="8"/>
      <c r="B67" s="37"/>
      <c r="C67" s="37"/>
      <c r="D67" s="37"/>
    </row>
    <row r="68" ht="12.75">
      <c r="A68" s="8"/>
    </row>
    <row r="69" spans="1:5" ht="26.25" customHeight="1">
      <c r="A69" s="8"/>
      <c r="B69" s="38" t="s">
        <v>31</v>
      </c>
      <c r="C69" s="38"/>
      <c r="D69" s="11">
        <f>17*30+9*238+6*462</f>
        <v>5424</v>
      </c>
      <c r="E69" s="11" t="s">
        <v>8</v>
      </c>
    </row>
    <row r="70" ht="12.75">
      <c r="A70" s="8"/>
    </row>
    <row r="71" ht="12.75">
      <c r="A71" s="8"/>
    </row>
    <row r="72" spans="1:4" ht="12.75">
      <c r="A72" s="8"/>
      <c r="B72" s="37" t="s">
        <v>32</v>
      </c>
      <c r="C72" s="37"/>
      <c r="D72" s="37"/>
    </row>
    <row r="73" spans="1:4" ht="20.25" customHeight="1">
      <c r="A73" s="8"/>
      <c r="B73" s="37"/>
      <c r="C73" s="37"/>
      <c r="D73" s="37"/>
    </row>
    <row r="74" ht="12.75">
      <c r="A74" s="8"/>
    </row>
    <row r="75" spans="1:5" ht="26.25" customHeight="1">
      <c r="A75" s="8"/>
      <c r="B75" s="38" t="s">
        <v>33</v>
      </c>
      <c r="C75" s="38"/>
      <c r="D75" s="11">
        <f>10*140+6*473+8*190+10*220+8*462.5</f>
        <v>11658</v>
      </c>
      <c r="E75" s="11" t="s">
        <v>8</v>
      </c>
    </row>
    <row r="76" ht="12.75">
      <c r="A76" s="8"/>
    </row>
    <row r="77" ht="12.75">
      <c r="A77" s="8"/>
    </row>
    <row r="78" spans="1:4" ht="12.75">
      <c r="A78" s="8"/>
      <c r="B78" s="37" t="s">
        <v>34</v>
      </c>
      <c r="C78" s="37"/>
      <c r="D78" s="37"/>
    </row>
    <row r="79" spans="1:4" ht="18" customHeight="1">
      <c r="A79" s="8"/>
      <c r="B79" s="37"/>
      <c r="C79" s="37"/>
      <c r="D79" s="37"/>
    </row>
    <row r="80" ht="12.75">
      <c r="A80" s="8"/>
    </row>
    <row r="81" spans="1:5" ht="12.75">
      <c r="A81" s="8"/>
      <c r="B81" s="38" t="s">
        <v>35</v>
      </c>
      <c r="C81" s="38"/>
      <c r="D81" s="11">
        <f>6*190+8*220</f>
        <v>2900</v>
      </c>
      <c r="E81" s="11" t="s">
        <v>8</v>
      </c>
    </row>
    <row r="82" ht="12.75">
      <c r="A82" s="8"/>
    </row>
    <row r="83" ht="12.75">
      <c r="A83" s="8"/>
    </row>
    <row r="84" spans="1:4" ht="12.75">
      <c r="A84" s="8"/>
      <c r="B84" s="37" t="s">
        <v>36</v>
      </c>
      <c r="C84" s="37"/>
      <c r="D84" s="37"/>
    </row>
    <row r="85" spans="1:4" ht="18" customHeight="1">
      <c r="A85" s="8"/>
      <c r="B85" s="37"/>
      <c r="C85" s="37"/>
      <c r="D85" s="37"/>
    </row>
    <row r="86" ht="12.75">
      <c r="A86" s="8"/>
    </row>
    <row r="87" spans="1:5" ht="27" customHeight="1">
      <c r="A87" s="8"/>
      <c r="B87" s="38" t="s">
        <v>37</v>
      </c>
      <c r="C87" s="38"/>
      <c r="D87" s="11">
        <f>9*180+4*227</f>
        <v>2528</v>
      </c>
      <c r="E87" s="11" t="s">
        <v>8</v>
      </c>
    </row>
    <row r="88" ht="12.75">
      <c r="A88" s="8"/>
    </row>
    <row r="89" ht="12.75">
      <c r="A89" s="8"/>
    </row>
    <row r="90" spans="1:4" ht="12.75">
      <c r="A90" s="8"/>
      <c r="B90" s="37" t="s">
        <v>38</v>
      </c>
      <c r="C90" s="37"/>
      <c r="D90" s="37"/>
    </row>
    <row r="91" spans="1:4" ht="20.25" customHeight="1">
      <c r="A91" s="8"/>
      <c r="B91" s="37"/>
      <c r="C91" s="37"/>
      <c r="D91" s="37"/>
    </row>
    <row r="92" ht="12.75">
      <c r="A92" s="8"/>
    </row>
    <row r="93" spans="1:5" ht="25.5" customHeight="1">
      <c r="A93" s="8"/>
      <c r="B93" s="38" t="s">
        <v>39</v>
      </c>
      <c r="C93" s="38"/>
      <c r="D93" s="11">
        <f>5*180</f>
        <v>900</v>
      </c>
      <c r="E93" s="11" t="s">
        <v>8</v>
      </c>
    </row>
    <row r="94" ht="12.75">
      <c r="A94" s="8"/>
    </row>
    <row r="95" ht="12.75">
      <c r="A95" s="8"/>
    </row>
    <row r="96" spans="1:4" ht="12.75">
      <c r="A96" s="8"/>
      <c r="B96" s="37" t="s">
        <v>40</v>
      </c>
      <c r="C96" s="37"/>
      <c r="D96" s="37"/>
    </row>
    <row r="97" spans="1:4" ht="15" customHeight="1">
      <c r="A97" s="8"/>
      <c r="B97" s="37"/>
      <c r="C97" s="37"/>
      <c r="D97" s="37"/>
    </row>
    <row r="98" ht="12.75">
      <c r="A98" s="8"/>
    </row>
    <row r="99" spans="1:5" ht="12.75">
      <c r="A99" s="8"/>
      <c r="B99" s="38" t="s">
        <v>41</v>
      </c>
      <c r="C99" s="38"/>
      <c r="D99" s="11">
        <f>16*30+11*135+11*132+11*120+8*108+11*85+11*80+6*150+15*100</f>
        <v>9816</v>
      </c>
      <c r="E99" s="11" t="s">
        <v>8</v>
      </c>
    </row>
    <row r="100" ht="12.75">
      <c r="A100" s="8"/>
    </row>
    <row r="101" ht="12.75">
      <c r="A101" s="8"/>
    </row>
    <row r="102" spans="1:4" ht="12.75">
      <c r="A102" s="8"/>
      <c r="B102" s="37" t="s">
        <v>42</v>
      </c>
      <c r="C102" s="37"/>
      <c r="D102" s="37"/>
    </row>
    <row r="103" spans="1:4" ht="19.5" customHeight="1">
      <c r="A103" s="8"/>
      <c r="B103" s="37"/>
      <c r="C103" s="37"/>
      <c r="D103" s="37"/>
    </row>
    <row r="104" ht="12.75">
      <c r="A104" s="8"/>
    </row>
    <row r="105" spans="1:5" ht="28.5" customHeight="1">
      <c r="A105" s="8"/>
      <c r="B105" s="38" t="s">
        <v>43</v>
      </c>
      <c r="C105" s="38"/>
      <c r="D105" s="11">
        <f>8*205+20*133+8*170+5*170+7*34+11*63</f>
        <v>7441</v>
      </c>
      <c r="E105" s="11" t="s">
        <v>8</v>
      </c>
    </row>
    <row r="106" ht="12.75">
      <c r="A106" s="8"/>
    </row>
    <row r="107" ht="12.75">
      <c r="A107" s="8"/>
    </row>
    <row r="108" spans="1:4" ht="12.75">
      <c r="A108" s="8"/>
      <c r="B108" s="37" t="s">
        <v>55</v>
      </c>
      <c r="C108" s="37"/>
      <c r="D108" s="37"/>
    </row>
    <row r="109" spans="1:4" ht="12.75">
      <c r="A109" s="8"/>
      <c r="B109" s="37"/>
      <c r="C109" s="37"/>
      <c r="D109" s="37"/>
    </row>
    <row r="110" ht="12.75">
      <c r="A110" s="8"/>
    </row>
    <row r="111" spans="1:5" ht="12.75">
      <c r="A111" s="8"/>
      <c r="B111" s="38" t="s">
        <v>56</v>
      </c>
      <c r="C111" s="38"/>
      <c r="D111" s="11">
        <f>11*180+8*220</f>
        <v>3740</v>
      </c>
      <c r="E111" s="11" t="s">
        <v>8</v>
      </c>
    </row>
    <row r="112" ht="12.75">
      <c r="A112" s="8"/>
    </row>
    <row r="113" ht="12.75">
      <c r="A113" s="8"/>
    </row>
    <row r="114" spans="1:4" ht="12.75">
      <c r="A114" s="8"/>
      <c r="B114" s="37" t="s">
        <v>57</v>
      </c>
      <c r="C114" s="37"/>
      <c r="D114" s="37"/>
    </row>
    <row r="115" spans="1:4" ht="12.75">
      <c r="A115" s="8"/>
      <c r="B115" s="37"/>
      <c r="C115" s="37"/>
      <c r="D115" s="37"/>
    </row>
    <row r="116" ht="12.75">
      <c r="A116" s="8"/>
    </row>
    <row r="117" spans="1:5" ht="12.75">
      <c r="A117" s="8"/>
      <c r="B117" s="38" t="s">
        <v>58</v>
      </c>
      <c r="C117" s="38"/>
      <c r="D117" s="11">
        <f>12*180</f>
        <v>2160</v>
      </c>
      <c r="E117" s="11" t="s">
        <v>8</v>
      </c>
    </row>
    <row r="118" spans="1:5" ht="12.75">
      <c r="A118" s="8"/>
      <c r="B118" s="9"/>
      <c r="C118" s="9"/>
      <c r="D118" s="11"/>
      <c r="E118" s="11"/>
    </row>
    <row r="119" spans="1:5" ht="12.75">
      <c r="A119" s="8"/>
      <c r="B119" s="9"/>
      <c r="C119" s="9"/>
      <c r="D119" s="11"/>
      <c r="E119" s="11"/>
    </row>
    <row r="120" spans="1:5" ht="12.75">
      <c r="A120" s="8"/>
      <c r="B120" s="9"/>
      <c r="C120" s="9"/>
      <c r="D120" s="11"/>
      <c r="E120" s="11"/>
    </row>
    <row r="121" spans="2:5" s="13" customFormat="1" ht="15.75">
      <c r="B121" s="14" t="s">
        <v>2</v>
      </c>
      <c r="C121" s="15"/>
      <c r="D121" s="16">
        <f>D27+D33+D39+D45+D51+D57+D63+D69+D75+D81+D87+D93+D99+D105+D111+D117</f>
        <v>112475</v>
      </c>
      <c r="E121" s="15" t="s">
        <v>8</v>
      </c>
    </row>
    <row r="125" spans="2:4" ht="12.75">
      <c r="B125" s="17" t="s">
        <v>13</v>
      </c>
      <c r="C125" s="18"/>
      <c r="D125" s="19"/>
    </row>
    <row r="126" spans="2:4" ht="54.75" customHeight="1">
      <c r="B126" s="20" t="s">
        <v>71</v>
      </c>
      <c r="C126" s="21"/>
      <c r="D126" s="21" t="s">
        <v>67</v>
      </c>
    </row>
    <row r="127" spans="2:4" ht="12.75">
      <c r="B127" s="39"/>
      <c r="C127" s="39"/>
      <c r="D127" s="18"/>
    </row>
  </sheetData>
  <sheetProtection/>
  <mergeCells count="35">
    <mergeCell ref="B127:C127"/>
    <mergeCell ref="B108:D109"/>
    <mergeCell ref="B111:C111"/>
    <mergeCell ref="B114:D115"/>
    <mergeCell ref="B117:C117"/>
    <mergeCell ref="B96:D97"/>
    <mergeCell ref="B99:C99"/>
    <mergeCell ref="B102:D103"/>
    <mergeCell ref="B105:C105"/>
    <mergeCell ref="B84:D85"/>
    <mergeCell ref="B87:C87"/>
    <mergeCell ref="B90:D91"/>
    <mergeCell ref="B93:C93"/>
    <mergeCell ref="B72:D73"/>
    <mergeCell ref="B75:C75"/>
    <mergeCell ref="B78:D79"/>
    <mergeCell ref="B81:C81"/>
    <mergeCell ref="B33:C33"/>
    <mergeCell ref="B51:C51"/>
    <mergeCell ref="B54:D55"/>
    <mergeCell ref="B69:C69"/>
    <mergeCell ref="B57:C57"/>
    <mergeCell ref="B60:D61"/>
    <mergeCell ref="B63:C63"/>
    <mergeCell ref="B66:D67"/>
    <mergeCell ref="A18:E18"/>
    <mergeCell ref="A19:E19"/>
    <mergeCell ref="B45:C45"/>
    <mergeCell ref="B48:D49"/>
    <mergeCell ref="B24:D25"/>
    <mergeCell ref="B30:D31"/>
    <mergeCell ref="B36:D37"/>
    <mergeCell ref="B42:D43"/>
    <mergeCell ref="B39:C39"/>
    <mergeCell ref="B27:C27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31">
      <selection activeCell="B40" sqref="B40"/>
    </sheetView>
  </sheetViews>
  <sheetFormatPr defaultColWidth="9.140625" defaultRowHeight="12.75"/>
  <cols>
    <col min="1" max="1" width="11.28125" style="3" customWidth="1"/>
    <col min="2" max="2" width="42.00390625" style="3" customWidth="1"/>
    <col min="3" max="3" width="11.7109375" style="3" customWidth="1"/>
    <col min="4" max="4" width="18.28125" style="3" customWidth="1"/>
    <col min="5" max="5" width="11.7109375" style="3" customWidth="1"/>
    <col min="6" max="6" width="14.57421875" style="3" customWidth="1"/>
    <col min="7" max="7" width="11.28125" style="3" customWidth="1"/>
    <col min="8" max="8" width="9.140625" style="3" customWidth="1"/>
    <col min="9" max="9" width="11.7109375" style="3" customWidth="1"/>
    <col min="10" max="16384" width="9.140625" style="3" customWidth="1"/>
  </cols>
  <sheetData>
    <row r="1" ht="12.75">
      <c r="A1" s="2" t="s">
        <v>15</v>
      </c>
    </row>
    <row r="4" spans="1:8" ht="15.75">
      <c r="A4" s="1" t="s">
        <v>10</v>
      </c>
      <c r="B4" s="1"/>
      <c r="C4" s="1" t="s">
        <v>0</v>
      </c>
      <c r="D4" s="1"/>
      <c r="E4" s="1"/>
      <c r="F4" s="1"/>
      <c r="G4" s="1"/>
      <c r="H4" s="1"/>
    </row>
    <row r="5" spans="1:8" ht="15.75">
      <c r="A5" s="1" t="s">
        <v>68</v>
      </c>
      <c r="B5" s="1"/>
      <c r="C5" s="1" t="s">
        <v>11</v>
      </c>
      <c r="D5" s="1"/>
      <c r="E5" s="1"/>
      <c r="F5" s="1"/>
      <c r="G5" s="1"/>
      <c r="H5" s="1"/>
    </row>
    <row r="6" spans="1:8" ht="15.75">
      <c r="A6" s="1" t="s">
        <v>12</v>
      </c>
      <c r="B6" s="1"/>
      <c r="C6" s="1" t="s">
        <v>12</v>
      </c>
      <c r="D6" s="1"/>
      <c r="E6" s="1"/>
      <c r="F6" s="1"/>
      <c r="G6" s="1"/>
      <c r="H6" s="1"/>
    </row>
    <row r="7" spans="1:8" ht="15.75">
      <c r="A7" s="1" t="s">
        <v>63</v>
      </c>
      <c r="B7" s="1"/>
      <c r="C7" s="1"/>
      <c r="D7" s="1"/>
      <c r="E7" s="1"/>
      <c r="F7" s="1"/>
      <c r="G7" s="1"/>
      <c r="H7" s="1"/>
    </row>
    <row r="8" spans="1:8" ht="15.75">
      <c r="A8" s="1" t="s">
        <v>64</v>
      </c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5.75">
      <c r="A10" s="1" t="s">
        <v>65</v>
      </c>
      <c r="B10" s="1"/>
      <c r="C10" s="1" t="s">
        <v>66</v>
      </c>
      <c r="D10" s="1"/>
      <c r="E10" s="1"/>
      <c r="F10" s="1"/>
      <c r="G10" s="1"/>
      <c r="H10" s="1"/>
    </row>
    <row r="11" spans="1:8" ht="15.75">
      <c r="A11" s="1"/>
      <c r="B11" s="1"/>
      <c r="C11" s="1"/>
      <c r="D11" s="1"/>
      <c r="E11" s="1"/>
      <c r="F11" s="1"/>
      <c r="G11" s="1"/>
      <c r="H11" s="1"/>
    </row>
    <row r="12" spans="1:8" ht="15.75">
      <c r="A12" s="1" t="s">
        <v>69</v>
      </c>
      <c r="B12" s="1"/>
      <c r="C12" s="1" t="s">
        <v>69</v>
      </c>
      <c r="D12" s="1"/>
      <c r="E12" s="1"/>
      <c r="F12" s="1"/>
      <c r="G12" s="1"/>
      <c r="H12" s="1"/>
    </row>
    <row r="14" spans="1:7" ht="18.75">
      <c r="A14" s="41" t="s">
        <v>3</v>
      </c>
      <c r="B14" s="41"/>
      <c r="C14" s="41"/>
      <c r="D14" s="41"/>
      <c r="E14" s="41"/>
      <c r="F14" s="22"/>
      <c r="G14" s="22"/>
    </row>
    <row r="15" spans="1:7" ht="18.75">
      <c r="A15" s="41" t="s">
        <v>9</v>
      </c>
      <c r="B15" s="41"/>
      <c r="C15" s="41"/>
      <c r="D15" s="41"/>
      <c r="E15" s="41"/>
      <c r="F15" s="22"/>
      <c r="G15" s="22"/>
    </row>
    <row r="16" spans="1:7" ht="18.75">
      <c r="A16" s="23"/>
      <c r="B16" s="23"/>
      <c r="C16" s="23"/>
      <c r="D16" s="23"/>
      <c r="E16" s="23"/>
      <c r="F16" s="23"/>
      <c r="G16" s="23"/>
    </row>
    <row r="17" spans="1:11" ht="97.5" customHeight="1">
      <c r="A17" s="24" t="s">
        <v>1</v>
      </c>
      <c r="B17" s="24" t="s">
        <v>5</v>
      </c>
      <c r="C17" s="24"/>
      <c r="D17" s="40" t="s">
        <v>70</v>
      </c>
      <c r="E17" s="40"/>
      <c r="F17" s="23"/>
      <c r="G17" s="23"/>
      <c r="H17" s="25"/>
      <c r="I17" s="25"/>
      <c r="J17" s="26"/>
      <c r="K17" s="26"/>
    </row>
    <row r="18" spans="1:7" ht="18.75">
      <c r="A18" s="27"/>
      <c r="B18" s="23"/>
      <c r="C18" s="23"/>
      <c r="D18" s="23"/>
      <c r="E18" s="23"/>
      <c r="F18" s="23"/>
      <c r="G18" s="23"/>
    </row>
    <row r="19" spans="1:7" ht="18.75">
      <c r="A19" s="27">
        <v>1</v>
      </c>
      <c r="B19" s="28" t="s">
        <v>44</v>
      </c>
      <c r="C19" s="23"/>
      <c r="D19" s="29">
        <v>46</v>
      </c>
      <c r="E19" s="23" t="s">
        <v>8</v>
      </c>
      <c r="F19" s="23"/>
      <c r="G19" s="23"/>
    </row>
    <row r="20" spans="1:7" ht="37.5">
      <c r="A20" s="27">
        <v>2</v>
      </c>
      <c r="B20" s="28" t="s">
        <v>45</v>
      </c>
      <c r="C20" s="23"/>
      <c r="D20" s="29">
        <v>92</v>
      </c>
      <c r="E20" s="23" t="s">
        <v>8</v>
      </c>
      <c r="F20" s="23"/>
      <c r="G20" s="23"/>
    </row>
    <row r="21" spans="1:7" ht="37.5">
      <c r="A21" s="27">
        <v>3</v>
      </c>
      <c r="B21" s="30" t="s">
        <v>46</v>
      </c>
      <c r="C21" s="23"/>
      <c r="D21" s="29">
        <v>209</v>
      </c>
      <c r="E21" s="23" t="s">
        <v>8</v>
      </c>
      <c r="F21" s="23"/>
      <c r="G21" s="23"/>
    </row>
    <row r="22" spans="1:7" ht="37.5">
      <c r="A22" s="27">
        <v>4</v>
      </c>
      <c r="B22" s="30" t="s">
        <v>47</v>
      </c>
      <c r="C22" s="23"/>
      <c r="D22" s="29">
        <v>190</v>
      </c>
      <c r="E22" s="23" t="s">
        <v>8</v>
      </c>
      <c r="F22" s="23"/>
      <c r="G22" s="23"/>
    </row>
    <row r="23" spans="1:7" ht="37.5">
      <c r="A23" s="27">
        <v>5</v>
      </c>
      <c r="B23" s="28" t="s">
        <v>48</v>
      </c>
      <c r="C23" s="23"/>
      <c r="D23" s="29">
        <v>160</v>
      </c>
      <c r="E23" s="23" t="s">
        <v>8</v>
      </c>
      <c r="F23" s="23"/>
      <c r="G23" s="23"/>
    </row>
    <row r="24" spans="1:7" ht="37.5">
      <c r="A24" s="27">
        <v>6</v>
      </c>
      <c r="B24" s="28" t="s">
        <v>49</v>
      </c>
      <c r="C24" s="23"/>
      <c r="D24" s="29">
        <v>138</v>
      </c>
      <c r="E24" s="23" t="s">
        <v>8</v>
      </c>
      <c r="F24" s="23"/>
      <c r="G24" s="23"/>
    </row>
    <row r="25" spans="1:7" ht="18.75">
      <c r="A25" s="27">
        <v>7</v>
      </c>
      <c r="B25" s="28" t="s">
        <v>50</v>
      </c>
      <c r="C25" s="23"/>
      <c r="D25" s="29">
        <v>64</v>
      </c>
      <c r="E25" s="23" t="s">
        <v>8</v>
      </c>
      <c r="F25" s="23"/>
      <c r="G25" s="23"/>
    </row>
    <row r="26" spans="1:7" ht="37.5">
      <c r="A26" s="27">
        <v>8</v>
      </c>
      <c r="B26" s="28" t="s">
        <v>51</v>
      </c>
      <c r="C26" s="23"/>
      <c r="D26" s="29">
        <v>91</v>
      </c>
      <c r="E26" s="23" t="s">
        <v>8</v>
      </c>
      <c r="F26" s="23"/>
      <c r="G26" s="23"/>
    </row>
    <row r="27" spans="1:7" ht="37.5">
      <c r="A27" s="27">
        <v>9</v>
      </c>
      <c r="B27" s="28" t="s">
        <v>52</v>
      </c>
      <c r="C27" s="23"/>
      <c r="D27" s="29">
        <v>108</v>
      </c>
      <c r="E27" s="23" t="s">
        <v>8</v>
      </c>
      <c r="F27" s="23"/>
      <c r="G27" s="23"/>
    </row>
    <row r="28" spans="1:7" ht="37.5">
      <c r="A28" s="27">
        <v>10</v>
      </c>
      <c r="B28" s="28" t="s">
        <v>53</v>
      </c>
      <c r="C28" s="23"/>
      <c r="D28" s="23">
        <v>150</v>
      </c>
      <c r="E28" s="23" t="s">
        <v>8</v>
      </c>
      <c r="F28" s="23"/>
      <c r="G28" s="23"/>
    </row>
    <row r="29" spans="1:7" ht="37.5">
      <c r="A29" s="27">
        <v>11</v>
      </c>
      <c r="B29" s="28" t="s">
        <v>54</v>
      </c>
      <c r="C29" s="23"/>
      <c r="D29" s="23">
        <v>200</v>
      </c>
      <c r="E29" s="23" t="s">
        <v>8</v>
      </c>
      <c r="F29" s="23"/>
      <c r="G29" s="23"/>
    </row>
    <row r="30" spans="1:7" ht="37.5">
      <c r="A30" s="27">
        <v>12</v>
      </c>
      <c r="B30" s="28" t="s">
        <v>59</v>
      </c>
      <c r="C30" s="23"/>
      <c r="D30" s="23">
        <v>200</v>
      </c>
      <c r="E30" s="23" t="s">
        <v>8</v>
      </c>
      <c r="F30" s="23"/>
      <c r="G30" s="23"/>
    </row>
    <row r="31" spans="1:7" ht="18.75">
      <c r="A31" s="27">
        <v>13</v>
      </c>
      <c r="B31" s="28" t="s">
        <v>60</v>
      </c>
      <c r="C31" s="23"/>
      <c r="D31" s="23">
        <v>100</v>
      </c>
      <c r="E31" s="23" t="s">
        <v>8</v>
      </c>
      <c r="F31" s="23"/>
      <c r="G31" s="23"/>
    </row>
    <row r="32" spans="1:7" ht="37.5">
      <c r="A32" s="27">
        <v>14</v>
      </c>
      <c r="B32" s="28" t="s">
        <v>61</v>
      </c>
      <c r="C32" s="23"/>
      <c r="D32" s="23">
        <v>200</v>
      </c>
      <c r="E32" s="23" t="s">
        <v>8</v>
      </c>
      <c r="F32" s="23"/>
      <c r="G32" s="23"/>
    </row>
    <row r="33" spans="1:7" ht="37.5">
      <c r="A33" s="27">
        <v>15</v>
      </c>
      <c r="B33" s="28" t="s">
        <v>62</v>
      </c>
      <c r="C33" s="23"/>
      <c r="D33" s="23">
        <v>200</v>
      </c>
      <c r="E33" s="23" t="s">
        <v>8</v>
      </c>
      <c r="F33" s="23"/>
      <c r="G33" s="23"/>
    </row>
    <row r="34" spans="1:7" ht="18.75">
      <c r="A34" s="27"/>
      <c r="B34" s="23"/>
      <c r="C34" s="23"/>
      <c r="D34" s="23"/>
      <c r="E34" s="23"/>
      <c r="F34" s="23"/>
      <c r="G34" s="23"/>
    </row>
    <row r="35" spans="1:7" ht="18.75">
      <c r="A35" s="27"/>
      <c r="B35" s="31" t="s">
        <v>2</v>
      </c>
      <c r="C35" s="32"/>
      <c r="D35" s="33">
        <f>SUM(D19:D34)</f>
        <v>2148</v>
      </c>
      <c r="E35" s="32" t="s">
        <v>8</v>
      </c>
      <c r="F35" s="23"/>
      <c r="G35" s="23"/>
    </row>
    <row r="36" ht="12.75">
      <c r="A36" s="8"/>
    </row>
    <row r="39" spans="2:5" ht="12.75">
      <c r="B39" s="17" t="s">
        <v>13</v>
      </c>
      <c r="C39" s="18"/>
      <c r="E39" s="19"/>
    </row>
    <row r="40" spans="2:5" ht="54.75" customHeight="1">
      <c r="B40" s="20" t="s">
        <v>71</v>
      </c>
      <c r="C40" s="21"/>
      <c r="D40" s="21"/>
      <c r="E40" s="21" t="s">
        <v>67</v>
      </c>
    </row>
    <row r="41" spans="2:4" ht="12.75">
      <c r="B41" s="39"/>
      <c r="C41" s="39"/>
      <c r="D41" s="18"/>
    </row>
  </sheetData>
  <sheetProtection/>
  <mergeCells count="4">
    <mergeCell ref="D17:E17"/>
    <mergeCell ref="B41:C41"/>
    <mergeCell ref="A14:E14"/>
    <mergeCell ref="A15:E15"/>
  </mergeCell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Ushakova</cp:lastModifiedBy>
  <cp:lastPrinted>2010-05-24T07:34:57Z</cp:lastPrinted>
  <dcterms:created xsi:type="dcterms:W3CDTF">1996-10-08T23:32:33Z</dcterms:created>
  <dcterms:modified xsi:type="dcterms:W3CDTF">2010-05-24T07:35:00Z</dcterms:modified>
  <cp:category/>
  <cp:version/>
  <cp:contentType/>
  <cp:contentStatus/>
</cp:coreProperties>
</file>